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20010" windowHeight="8055" tabRatio="374"/>
  </bookViews>
  <sheets>
    <sheet name="PLAN " sheetId="2" r:id="rId1"/>
    <sheet name="Veri" sheetId="4" state="hidden" r:id="rId2"/>
    <sheet name="Sayfa1" sheetId="5" r:id="rId3"/>
  </sheets>
  <externalReferences>
    <externalReference r:id="rId4"/>
  </externalReferences>
  <definedNames>
    <definedName name="ADRES" localSheetId="0">#REF!</definedName>
    <definedName name="ADRES">#REF!</definedName>
    <definedName name="Sname">'[1]Kautex 4WD St.IV P&amp;D:Sachs FL WHL'!$E$4</definedName>
    <definedName name="_xlnm.Print_Area" localSheetId="0">'PLAN '!$A$1:$AI$136</definedName>
    <definedName name="_xlnm.Print_Titles" localSheetId="0">'PLAN '!$1:$6</definedName>
  </definedNames>
  <calcPr calcId="145621"/>
</workbook>
</file>

<file path=xl/calcChain.xml><?xml version="1.0" encoding="utf-8"?>
<calcChain xmlns="http://schemas.openxmlformats.org/spreadsheetml/2006/main">
  <c r="J59" i="2" l="1"/>
  <c r="J37" i="2"/>
  <c r="G14" i="4" l="1"/>
  <c r="F14" i="4"/>
  <c r="E14" i="4"/>
  <c r="D14" i="4"/>
  <c r="Q14" i="4" s="1"/>
  <c r="R14" i="4" s="1"/>
  <c r="S14" i="4" s="1"/>
  <c r="C14" i="4"/>
  <c r="B14" i="4"/>
  <c r="F13" i="4"/>
  <c r="E13" i="4"/>
  <c r="D13" i="4"/>
  <c r="C13" i="4"/>
  <c r="B13" i="4"/>
  <c r="K12" i="4"/>
  <c r="J12" i="4"/>
  <c r="I12" i="4"/>
  <c r="H12" i="4"/>
  <c r="G12" i="4"/>
  <c r="F12" i="4"/>
  <c r="E12" i="4"/>
  <c r="D12" i="4"/>
  <c r="C12" i="4"/>
  <c r="B12" i="4"/>
  <c r="E11" i="4"/>
  <c r="D11" i="4"/>
  <c r="C11" i="4"/>
  <c r="B11" i="4"/>
  <c r="J121" i="2"/>
  <c r="J77" i="2"/>
  <c r="J109" i="2"/>
  <c r="J87" i="2"/>
  <c r="I10" i="4"/>
  <c r="H10" i="4"/>
  <c r="G10" i="4"/>
  <c r="F10" i="4"/>
  <c r="E10" i="4"/>
  <c r="D10" i="4"/>
  <c r="C10" i="4"/>
  <c r="B10" i="4"/>
  <c r="K9" i="4"/>
  <c r="J9" i="4"/>
  <c r="I9" i="4"/>
  <c r="H9" i="4"/>
  <c r="G9" i="4"/>
  <c r="F9" i="4"/>
  <c r="E9" i="4"/>
  <c r="D9" i="4"/>
  <c r="C9" i="4"/>
  <c r="B9" i="4"/>
  <c r="E8" i="4"/>
  <c r="D8" i="4"/>
  <c r="C8" i="4"/>
  <c r="B8" i="4"/>
  <c r="J27" i="2"/>
  <c r="I7" i="4"/>
  <c r="H7" i="4"/>
  <c r="G7" i="4"/>
  <c r="F7" i="4"/>
  <c r="E7" i="4"/>
  <c r="D7" i="4"/>
  <c r="C7" i="4"/>
  <c r="B7" i="4"/>
  <c r="B2" i="4"/>
  <c r="J9" i="2"/>
  <c r="Q15" i="4" l="1"/>
  <c r="R15" i="4" s="1"/>
  <c r="S15" i="4" s="1"/>
  <c r="Q13" i="4"/>
  <c r="R13" i="4" s="1"/>
  <c r="S13" i="4" s="1"/>
  <c r="Q12" i="4"/>
  <c r="R12" i="4" s="1"/>
  <c r="S12" i="4" s="1"/>
  <c r="Q11" i="4"/>
  <c r="R11" i="4" s="1"/>
  <c r="S11" i="4" s="1"/>
  <c r="Q10" i="4"/>
  <c r="R10" i="4" s="1"/>
  <c r="S10" i="4" s="1"/>
  <c r="Q8" i="4"/>
  <c r="R8" i="4" s="1"/>
  <c r="S8" i="4" s="1"/>
  <c r="Q9" i="4"/>
  <c r="R9" i="4" s="1"/>
  <c r="S9" i="4" s="1"/>
  <c r="Q7" i="4"/>
  <c r="R7" i="4" s="1"/>
  <c r="S7" i="4" s="1"/>
</calcChain>
</file>

<file path=xl/sharedStrings.xml><?xml version="1.0" encoding="utf-8"?>
<sst xmlns="http://schemas.openxmlformats.org/spreadsheetml/2006/main" count="402" uniqueCount="182">
  <si>
    <t>PROJE PLANLAMASI</t>
  </si>
  <si>
    <t>TARİH :</t>
  </si>
  <si>
    <t>FAALİYETLER</t>
  </si>
  <si>
    <t>SORUMLU</t>
  </si>
  <si>
    <t>1</t>
  </si>
  <si>
    <t>P</t>
  </si>
  <si>
    <t>G</t>
  </si>
  <si>
    <t>2</t>
  </si>
  <si>
    <t>3</t>
  </si>
  <si>
    <t>4</t>
  </si>
  <si>
    <t>7</t>
  </si>
  <si>
    <t>ML0 OLGUNLUK SEVİYESİNİN GÖZDEN GEÇİRİLMESİ</t>
  </si>
  <si>
    <t>ML0 ÜRETİM GELİŞTİRME HAZIRLIKLARININ TAMAMLANMASI</t>
  </si>
  <si>
    <t>8</t>
  </si>
  <si>
    <t>10</t>
  </si>
  <si>
    <t>11</t>
  </si>
  <si>
    <t>12</t>
  </si>
  <si>
    <t>13</t>
  </si>
  <si>
    <t>14</t>
  </si>
  <si>
    <t>ML1 OLGUNLUK SEVİYESİNİN GÖZDEN GEÇİRİLMESİ</t>
  </si>
  <si>
    <t>ML1 ÜRÜN İLE İLGİLİ ŞARTLARI DEĞERLENDİRMENİN TAMAMLANMASI</t>
  </si>
  <si>
    <t>27</t>
  </si>
  <si>
    <t>28</t>
  </si>
  <si>
    <t>30</t>
  </si>
  <si>
    <t>ML2 TEDARİK ZİNCİRİNİ BELİRLEMENİN TAMAMLANMASI</t>
  </si>
  <si>
    <t>ML3 OLGUNLUK SEVİYESİNİN GÖZDEN GEÇİRİLMESİ</t>
  </si>
  <si>
    <t>ML3 TEKNİK ÖZELLİKLERİ BELİRLEMENİN TAMAMLANMASI</t>
  </si>
  <si>
    <t>ML4 ÜRETİM PLANLAMASININ TAMAMLANMASI</t>
  </si>
  <si>
    <t>İLK NUMUNE ÜRETİMİNİN YAPILMASI</t>
  </si>
  <si>
    <t>ML5 OLGUNLUK SEVİYESİNİN GÖZDEN GEÇİRİLMESİ</t>
  </si>
  <si>
    <t>ML6 OLGUNLUK SEVİYESİNİN GÖZDEN GEÇİRİLMESİ</t>
  </si>
  <si>
    <t>ML6 PROSES VE ÜRÜN ONAYININ TAMAMLANMASI</t>
  </si>
  <si>
    <t>İLGİLİ DOKÜMANLARIN GÜNCELLENMESİ</t>
  </si>
  <si>
    <t>ÜRETİM UYGUNLUĞUNUN YENİDEN DEĞERLENDİRİLMESİ (RAMP-UP)</t>
  </si>
  <si>
    <t>PROJENİN ÜRETİME DEVREDİLMESİ VE KAPANIŞ KUTLAMASI</t>
  </si>
  <si>
    <t>ML7 PROJENİN TAMAMLANMASI</t>
  </si>
  <si>
    <t>FR.09.18 / 25.02.2017</t>
  </si>
  <si>
    <t>5</t>
  </si>
  <si>
    <t>6</t>
  </si>
  <si>
    <t>9</t>
  </si>
  <si>
    <t>29</t>
  </si>
  <si>
    <t>ML0</t>
  </si>
  <si>
    <t>ML1</t>
  </si>
  <si>
    <t>ML2</t>
  </si>
  <si>
    <t>ML3</t>
  </si>
  <si>
    <t>ML4</t>
  </si>
  <si>
    <t>ML5</t>
  </si>
  <si>
    <t>ML6</t>
  </si>
  <si>
    <t>ML7</t>
  </si>
  <si>
    <t>FMEA (ÜRÜNE ODAKLANILMIŞ)</t>
  </si>
  <si>
    <t xml:space="preserve">   </t>
  </si>
  <si>
    <t>15</t>
  </si>
  <si>
    <t>16</t>
  </si>
  <si>
    <t>17</t>
  </si>
  <si>
    <t>SATINALMA SÖZLEŞMELESİNİN İMZALANMASI</t>
  </si>
  <si>
    <t>18</t>
  </si>
  <si>
    <t>19</t>
  </si>
  <si>
    <t>20</t>
  </si>
  <si>
    <t>21</t>
  </si>
  <si>
    <t>22</t>
  </si>
  <si>
    <t xml:space="preserve">ŞARTNAMELERİN OLUŞTURULMASI </t>
  </si>
  <si>
    <t>TEKNİK RESİMLERİN YAYINLANMASI</t>
  </si>
  <si>
    <t>23</t>
  </si>
  <si>
    <t>24</t>
  </si>
  <si>
    <t>25</t>
  </si>
  <si>
    <t>26</t>
  </si>
  <si>
    <t>IMDS GİRİŞİ (https://www.mdsystem.com)</t>
  </si>
  <si>
    <t>ML5 İLK NUMUNE ÜRETİMİNİN TAMAMLANMASI</t>
  </si>
  <si>
    <t>ÇALIŞMA TALİMATLARININ HAZIRLANMASI</t>
  </si>
  <si>
    <t>PROSES PARAMETRELERİNİN BELİRLENMESİ</t>
  </si>
  <si>
    <t>ML4 OLGUNLUK SEVİYESİNİN GÖZDEN GEÇİRİLMESİ</t>
  </si>
  <si>
    <t>34</t>
  </si>
  <si>
    <t>PPA DOSYASININ HAZIRLANMASI</t>
  </si>
  <si>
    <t>ML2 OLGUNLUK SEVİYESİNİN GÖZDEN GEÇİRİLMESİ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</si>
  <si>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</si>
  <si>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</si>
  <si>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</si>
  <si>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</si>
  <si>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</si>
  <si>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</si>
  <si>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</si>
  <si>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</si>
  <si>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</si>
  <si>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PPAP SUNUMUNUN  YAPILMASI</t>
  </si>
  <si>
    <t>PPAP ONAYININ ALINMASI</t>
  </si>
  <si>
    <t>44</t>
  </si>
  <si>
    <t>45</t>
  </si>
  <si>
    <t>46</t>
  </si>
  <si>
    <t>İLK NUMUNE ONAYININ ALINMASI</t>
  </si>
  <si>
    <t>47</t>
  </si>
  <si>
    <t>48</t>
  </si>
  <si>
    <t>49</t>
  </si>
  <si>
    <t>50</t>
  </si>
  <si>
    <t>51</t>
  </si>
  <si>
    <t>52</t>
  </si>
  <si>
    <t>53</t>
  </si>
  <si>
    <t>KALIP , APARAT ve FİKSTÜR ÜRETİMİ</t>
  </si>
  <si>
    <t>AMBALAJ TALİMATLARININ HAZIRLANMASI</t>
  </si>
  <si>
    <t>54</t>
  </si>
  <si>
    <t>55</t>
  </si>
  <si>
    <t>SERİ ÜRETİMİN DOĞRULANMASI (COP) Conformity of Production</t>
  </si>
  <si>
    <t>SERİ ÜRETİME GEÇİŞİN SAĞLANMASI (SOP) Standard Operating Procedure</t>
  </si>
  <si>
    <t>Tamamlandı</t>
  </si>
  <si>
    <t>Devam Ediyor</t>
  </si>
  <si>
    <t>Termini Geçti</t>
  </si>
  <si>
    <t>DURUM</t>
  </si>
  <si>
    <t>DURUM GÜNCELLEME TARİHİ</t>
  </si>
  <si>
    <t>BİR SONRAKİ SEVİYE İÇİN GEÇİŞ İZNİ</t>
  </si>
  <si>
    <t>İLGİLİ DOKÜMAN</t>
  </si>
  <si>
    <t>FR.08.71</t>
  </si>
  <si>
    <t>FR.07.23</t>
  </si>
  <si>
    <t>FR.09.23</t>
  </si>
  <si>
    <t>FR.08.72</t>
  </si>
  <si>
    <t>FR.08.75</t>
  </si>
  <si>
    <t>FR.08.74</t>
  </si>
  <si>
    <t>FR.07.01</t>
  </si>
  <si>
    <t xml:space="preserve">PROJE ÖNGÖRÜLERİNİN BELİRLENMESİ </t>
  </si>
  <si>
    <t xml:space="preserve">PROJE EKİBİNİN OLUŞTURULMASI </t>
  </si>
  <si>
    <t xml:space="preserve">ÜRETİM KAPASİTESİNİN BELİRLENMESİ </t>
  </si>
  <si>
    <t>ÖN ÜRÜN AĞACININ OLUŞTURULMASI</t>
  </si>
  <si>
    <t xml:space="preserve">TEDARİK ZİNCİRİ ARAŞTIRMASI ve ANALİZİ </t>
  </si>
  <si>
    <t xml:space="preserve">TEDARİK ZİNCİRİ RİSK ÖN SINIFLANDIRMASI </t>
  </si>
  <si>
    <t xml:space="preserve">FİZİBİLİTE RAPORUNUN  OLUŞTURULMASI </t>
  </si>
  <si>
    <t>TERMİN</t>
  </si>
  <si>
    <t>FR.07.05</t>
  </si>
  <si>
    <t>FR.04.08</t>
  </si>
  <si>
    <t xml:space="preserve">MÜŞTERİ ÖZEL İSTEKLERİNİN BELİRLENMESİ </t>
  </si>
  <si>
    <t xml:space="preserve">ÖZEL KARAKTERİSTİKLERİN BELİRLENMESİ </t>
  </si>
  <si>
    <t xml:space="preserve">TEDARİK ZİNCİRİ RİSK SINIFLANDIRMASI </t>
  </si>
  <si>
    <t xml:space="preserve">FMEA (ÜRÜNE ve SÜRECE ODAKLANILMIŞ) </t>
  </si>
  <si>
    <t xml:space="preserve">TEDARİKÇİ PROSES DENETİMİ (VDA 6.3) </t>
  </si>
  <si>
    <t xml:space="preserve">TEDARİK ZİNCİRİNİN TANIMLANMASI </t>
  </si>
  <si>
    <t xml:space="preserve">ALTERNATİF TEDARİK ZİNCİRİNİN TANIMLANMASI </t>
  </si>
  <si>
    <t xml:space="preserve">TEST PLANLARININ OLUŞTURULMASI </t>
  </si>
  <si>
    <t xml:space="preserve">TEDARİK SÜRECİ ESKALASYON KURALLARI BELİRLENMESİ </t>
  </si>
  <si>
    <t xml:space="preserve">PFMEA </t>
  </si>
  <si>
    <t xml:space="preserve">PROSES AKIŞ ŞEMASININ HAZIRLANMASI </t>
  </si>
  <si>
    <t xml:space="preserve">YERLEŞİM PLANININ HAZIRLANMASI </t>
  </si>
  <si>
    <t xml:space="preserve">İZLENEBİLİRLİK YÖNTEMLERİNİN BELİRLENMESİ </t>
  </si>
  <si>
    <t>Genel</t>
  </si>
  <si>
    <t xml:space="preserve">ÜRETİM KONTROL PLANININ TAMAMLANMASI </t>
  </si>
  <si>
    <t>SATINALMA SÜRECİ RİSK ANALİZİ GÖZDEN GEÇİRİLMESİ</t>
  </si>
  <si>
    <t xml:space="preserve">MSA ÇALIŞMALARININ TAMAMLANMASI </t>
  </si>
  <si>
    <t xml:space="preserve">SPC KARTLARININ OLUŞTURULMASI </t>
  </si>
  <si>
    <t>MAKİNA YETERLİLİK ÇALIŞMALARININ TAMAMLANMASI</t>
  </si>
  <si>
    <t xml:space="preserve">TEDARİKÇİ ÜRETİM KAPASİTESİNİN ONAYLANMASI </t>
  </si>
  <si>
    <t>ÖĞRENİLEN DERSLER (LESSONS LEARNED)</t>
  </si>
  <si>
    <t>MÜŞTERİ</t>
  </si>
  <si>
    <t xml:space="preserve">PROJE ADI: </t>
  </si>
  <si>
    <t>MÜŞTERİ:</t>
  </si>
  <si>
    <t>PARÇA NUMARASI:</t>
  </si>
  <si>
    <t>HEDEF TARİH:</t>
  </si>
  <si>
    <t>FR.06.04</t>
  </si>
  <si>
    <t>FR.08.77</t>
  </si>
  <si>
    <t>FR.08.76</t>
  </si>
  <si>
    <t>FR.08.78</t>
  </si>
  <si>
    <t>FR.08.79</t>
  </si>
  <si>
    <t>FR.08.82</t>
  </si>
  <si>
    <t>FR.08.81</t>
  </si>
  <si>
    <t>FR.08.08</t>
  </si>
  <si>
    <t>FR.08.83</t>
  </si>
  <si>
    <t>FR.09.10</t>
  </si>
  <si>
    <t>FR.09.11</t>
  </si>
  <si>
    <t>FR.07.15</t>
  </si>
  <si>
    <t>FR.08.84</t>
  </si>
  <si>
    <t>FR.07.20</t>
  </si>
  <si>
    <t>Proje Lideri</t>
  </si>
  <si>
    <t>Satış Yöneticisi</t>
  </si>
  <si>
    <t>RUN @ RATE</t>
  </si>
  <si>
    <t>FR.07.10</t>
  </si>
  <si>
    <t>Tüm Ekip</t>
  </si>
  <si>
    <t>FR.04.07</t>
  </si>
  <si>
    <t>PL.07.01</t>
  </si>
  <si>
    <t>YIL:2021</t>
  </si>
  <si>
    <t>YIL:2022</t>
  </si>
  <si>
    <t>Planlama Sorumlusu</t>
  </si>
  <si>
    <t>Satınalma Sorumlusu</t>
  </si>
  <si>
    <t>FMEA Ekibi</t>
  </si>
  <si>
    <t>Proje Ekibi</t>
  </si>
  <si>
    <t>Kalite Müdürü</t>
  </si>
  <si>
    <t xml:space="preserve">KRİTİK STOK SEVİYELERİNİN TANIMLANMASI </t>
  </si>
  <si>
    <t>Üretim Sorumlusu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</si>
</sst>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64" formatCode="\$#,##0.00;[Red]\-\$#,##0.00"/>
    <numFmt numFmtId="165" formatCode="\M\os\t\h\ m\,\ yyyy"/>
    <numFmt numFmtId="166" formatCode="_-* #,##0\ _B_F_-;\-* #,##0\ _B_F_-;_-* &quot;-&quot;\ _B_F_-;_-@_-"/>
    <numFmt numFmtId="167" formatCode="_-* #,##0.00\ _B_F_-;\-* #,##0.00\ _B_F_-;_-* &quot;-&quot;??\ _B_F_-;_-@_-"/>
    <numFmt numFmtId="168" formatCode="#,#00"/>
    <numFmt numFmtId="169" formatCode="#,"/>
    <numFmt numFmtId="170" formatCode="_(* #,##0.0_);_(* \(#,##0.0\);_(* &quot;-&quot;??_);_(@_)"/>
    <numFmt numFmtId="171" formatCode="_-* #,##0_-;\-* #,##0_-;_-* &quot;-&quot;_-;_-@_-"/>
    <numFmt numFmtId="172" formatCode="_-&quot;£&quot;* #,##0_-;\-&quot;£&quot;* #,##0_-;_-&quot;£&quot;* &quot;-&quot;_-;_-@_-"/>
    <numFmt numFmtId="173" formatCode="_-&quot;£&quot;* #,##0.00_-;\-&quot;£&quot;* #,##0.00_-;_-&quot;£&quot;* &quot;-&quot;??_-;_-@_-"/>
    <numFmt numFmtId="174" formatCode="0.0"/>
  </numFmts>
  <fonts count="31" x14ac:knownFonts="1">
    <font>
      <sz val="10"/>
      <name val="Arial Tur"/>
      <charset val="162"/>
    </font>
    <font>
      <sz val="11"/>
      <color theme="1"/>
      <name val="Calibri"/>
      <family val="2"/>
      <charset val="162"/>
      <scheme val="minor"/>
    </font>
    <font>
      <b/>
      <sz val="24"/>
      <name val="Arial"/>
      <family val="2"/>
      <charset val="162"/>
    </font>
    <font>
      <b/>
      <sz val="10"/>
      <name val="Helv"/>
      <family val="2"/>
    </font>
    <font>
      <sz val="10"/>
      <name val="Times New Roman"/>
      <family val="1"/>
    </font>
    <font>
      <sz val="1"/>
      <color indexed="8"/>
      <name val="Courier"/>
      <family val="1"/>
      <charset val="162"/>
    </font>
    <font>
      <sz val="12"/>
      <name val="Arial Narrow"/>
      <family val="2"/>
    </font>
    <font>
      <sz val="8"/>
      <name val="Arial"/>
      <family val="2"/>
    </font>
    <font>
      <b/>
      <sz val="12"/>
      <name val="Helv"/>
      <family val="2"/>
    </font>
    <font>
      <b/>
      <sz val="1"/>
      <color indexed="8"/>
      <name val="Courier"/>
      <family val="1"/>
      <charset val="162"/>
    </font>
    <font>
      <b/>
      <sz val="11"/>
      <name val="Helv"/>
      <family val="2"/>
    </font>
    <font>
      <sz val="10"/>
      <name val="Arial"/>
      <family val="2"/>
    </font>
    <font>
      <sz val="10"/>
      <name val="Arial"/>
      <family val="2"/>
      <charset val="162"/>
    </font>
    <font>
      <sz val="10"/>
      <color indexed="8"/>
      <name val="MS Sans Serif"/>
      <family val="2"/>
    </font>
    <font>
      <sz val="16"/>
      <name val="Arial"/>
      <family val="2"/>
      <charset val="162"/>
    </font>
    <font>
      <sz val="16"/>
      <color theme="0"/>
      <name val="Arial"/>
      <family val="2"/>
      <charset val="162"/>
    </font>
    <font>
      <b/>
      <sz val="18"/>
      <name val="Arial"/>
      <family val="2"/>
      <charset val="162"/>
    </font>
    <font>
      <sz val="18"/>
      <name val="Arial"/>
      <family val="2"/>
      <charset val="162"/>
    </font>
    <font>
      <b/>
      <sz val="18"/>
      <color theme="1"/>
      <name val="Arial"/>
      <family val="2"/>
      <charset val="162"/>
    </font>
    <font>
      <sz val="18"/>
      <color theme="0"/>
      <name val="Arial"/>
      <family val="2"/>
      <charset val="162"/>
    </font>
    <font>
      <sz val="14"/>
      <name val="Arial"/>
      <family val="2"/>
      <charset val="162"/>
    </font>
    <font>
      <sz val="11"/>
      <name val="Arial"/>
      <family val="2"/>
      <charset val="162"/>
    </font>
    <font>
      <b/>
      <sz val="26"/>
      <name val="Arial"/>
      <family val="2"/>
      <charset val="162"/>
    </font>
    <font>
      <b/>
      <sz val="26"/>
      <color theme="0" tint="-0.249977111117893"/>
      <name val="Arial"/>
      <family val="2"/>
      <charset val="162"/>
    </font>
    <font>
      <sz val="10"/>
      <color theme="0" tint="-0.249977111117893"/>
      <name val="Arial"/>
      <family val="2"/>
      <charset val="162"/>
    </font>
    <font>
      <b/>
      <sz val="28"/>
      <name val="Arial"/>
      <family val="2"/>
      <charset val="162"/>
    </font>
    <font>
      <sz val="18"/>
      <color theme="1"/>
      <name val="Arial"/>
      <family val="2"/>
      <charset val="162"/>
    </font>
    <font>
      <b/>
      <sz val="20"/>
      <name val="Arial"/>
      <family val="2"/>
      <charset val="162"/>
    </font>
    <font>
      <b/>
      <sz val="48"/>
      <name val="Arial"/>
      <family val="2"/>
      <charset val="162"/>
    </font>
    <font>
      <b/>
      <sz val="10"/>
      <name val="Arial Tur"/>
      <charset val="162"/>
    </font>
    <font>
      <b/>
      <sz val="22"/>
      <name val="Arial"/>
      <family val="2"/>
      <charset val="16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2" tint="-0.749992370372631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2">
    <xf numFmtId="0" fontId="0" fillId="0" borderId="0"/>
    <xf numFmtId="0" fontId="3" fillId="0" borderId="0"/>
    <xf numFmtId="164" fontId="4" fillId="0" borderId="0">
      <alignment horizontal="center"/>
    </xf>
    <xf numFmtId="165" fontId="5" fillId="0" borderId="0">
      <protection locked="0"/>
    </xf>
    <xf numFmtId="166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8" fontId="5" fillId="0" borderId="0">
      <protection locked="0"/>
    </xf>
    <xf numFmtId="38" fontId="7" fillId="3" borderId="0" applyNumberFormat="0" applyBorder="0" applyAlignment="0" applyProtection="0"/>
    <xf numFmtId="0" fontId="8" fillId="0" borderId="0">
      <alignment horizontal="left"/>
    </xf>
    <xf numFmtId="169" fontId="9" fillId="0" borderId="0">
      <protection locked="0"/>
    </xf>
    <xf numFmtId="169" fontId="9" fillId="0" borderId="0">
      <protection locked="0"/>
    </xf>
    <xf numFmtId="10" fontId="7" fillId="3" borderId="11" applyNumberFormat="0" applyBorder="0" applyAlignment="0" applyProtection="0"/>
    <xf numFmtId="0" fontId="10" fillId="0" borderId="6"/>
    <xf numFmtId="170" fontId="11" fillId="0" borderId="0"/>
    <xf numFmtId="0" fontId="12" fillId="0" borderId="0"/>
    <xf numFmtId="0" fontId="1" fillId="0" borderId="0"/>
    <xf numFmtId="10" fontId="11" fillId="0" borderId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0" fillId="0" borderId="0"/>
    <xf numFmtId="171" fontId="12" fillId="0" borderId="0" applyFont="0" applyFill="0" applyBorder="0" applyAlignment="0" applyProtection="0"/>
    <xf numFmtId="172" fontId="6" fillId="0" borderId="0" applyFont="0" applyFill="0" applyBorder="0" applyAlignment="0" applyProtection="0"/>
    <xf numFmtId="173" fontId="6" fillId="0" borderId="0" applyFont="0" applyFill="0" applyBorder="0" applyAlignment="0" applyProtection="0"/>
  </cellStyleXfs>
  <cellXfs count="317">
    <xf numFmtId="0" fontId="0" fillId="0" borderId="0" xfId="0"/>
    <xf numFmtId="14" fontId="0" fillId="0" borderId="0" xfId="0" applyNumberFormat="1" applyAlignment="1">
      <alignment horizontal="center"/>
    </xf>
    <xf numFmtId="0" fontId="29" fillId="0" borderId="11" xfId="0" applyFont="1" applyBorder="1" applyAlignment="1">
      <alignment horizontal="center" vertical="center"/>
    </xf>
    <xf numFmtId="174" fontId="29" fillId="0" borderId="11" xfId="0" applyNumberFormat="1" applyFont="1" applyBorder="1" applyAlignment="1">
      <alignment horizontal="center" vertical="center"/>
    </xf>
    <xf numFmtId="0" fontId="29" fillId="0" borderId="11" xfId="0" applyFont="1" applyBorder="1" applyAlignment="1">
      <alignment horizontal="center"/>
    </xf>
    <xf numFmtId="1" fontId="29" fillId="0" borderId="11" xfId="0" applyNumberFormat="1" applyFont="1" applyBorder="1" applyAlignment="1">
      <alignment horizontal="center"/>
    </xf>
    <xf numFmtId="0" fontId="12" fillId="0" borderId="0" xfId="0" applyFont="1" applyProtection="1">
      <protection locked="0" hidden="1"/>
    </xf>
    <xf numFmtId="0" fontId="16" fillId="0" borderId="23" xfId="0" applyFont="1" applyBorder="1" applyAlignment="1" applyProtection="1">
      <alignment horizontal="center" vertical="center"/>
      <protection locked="0" hidden="1"/>
    </xf>
    <xf numFmtId="0" fontId="16" fillId="0" borderId="24" xfId="0" applyFont="1" applyBorder="1" applyAlignment="1" applyProtection="1">
      <alignment horizontal="center" vertical="center"/>
      <protection locked="0" hidden="1"/>
    </xf>
    <xf numFmtId="0" fontId="16" fillId="0" borderId="25" xfId="0" applyFont="1" applyBorder="1" applyAlignment="1" applyProtection="1">
      <alignment horizontal="center" vertical="center"/>
      <protection locked="0" hidden="1"/>
    </xf>
    <xf numFmtId="0" fontId="20" fillId="0" borderId="0" xfId="0" applyFont="1" applyProtection="1">
      <protection locked="0" hidden="1"/>
    </xf>
    <xf numFmtId="0" fontId="24" fillId="0" borderId="0" xfId="0" applyFont="1" applyFill="1" applyProtection="1">
      <protection hidden="1"/>
    </xf>
    <xf numFmtId="0" fontId="12" fillId="0" borderId="0" xfId="0" applyFont="1" applyProtection="1">
      <protection hidden="1"/>
    </xf>
    <xf numFmtId="14" fontId="12" fillId="0" borderId="0" xfId="0" applyNumberFormat="1" applyFont="1" applyProtection="1">
      <protection hidden="1"/>
    </xf>
    <xf numFmtId="0" fontId="12" fillId="0" borderId="0" xfId="0" applyFont="1" applyAlignment="1" applyProtection="1">
      <alignment vertical="top"/>
      <protection hidden="1"/>
    </xf>
    <xf numFmtId="0" fontId="14" fillId="0" borderId="0" xfId="0" applyFont="1" applyProtection="1">
      <protection hidden="1"/>
    </xf>
    <xf numFmtId="0" fontId="21" fillId="0" borderId="0" xfId="0" applyFont="1" applyAlignment="1" applyProtection="1">
      <alignment vertical="center"/>
      <protection hidden="1"/>
    </xf>
    <xf numFmtId="0" fontId="17" fillId="0" borderId="39" xfId="0" applyFont="1" applyBorder="1" applyAlignment="1" applyProtection="1">
      <alignment horizontal="center" vertical="center" wrapText="1"/>
      <protection locked="0"/>
    </xf>
    <xf numFmtId="0" fontId="17" fillId="0" borderId="10" xfId="0" applyFont="1" applyFill="1" applyBorder="1" applyAlignment="1" applyProtection="1">
      <alignment wrapText="1"/>
      <protection locked="0"/>
    </xf>
    <xf numFmtId="0" fontId="17" fillId="0" borderId="14" xfId="0" applyFont="1" applyFill="1" applyBorder="1" applyAlignment="1" applyProtection="1">
      <alignment wrapText="1"/>
      <protection locked="0"/>
    </xf>
    <xf numFmtId="0" fontId="17" fillId="2" borderId="14" xfId="0" applyFont="1" applyFill="1" applyBorder="1" applyAlignment="1" applyProtection="1">
      <alignment wrapText="1"/>
      <protection locked="0"/>
    </xf>
    <xf numFmtId="0" fontId="17" fillId="2" borderId="42" xfId="0" applyFont="1" applyFill="1" applyBorder="1" applyAlignment="1" applyProtection="1">
      <alignment wrapText="1"/>
      <protection locked="0"/>
    </xf>
    <xf numFmtId="0" fontId="17" fillId="2" borderId="10" xfId="0" applyFont="1" applyFill="1" applyBorder="1" applyAlignment="1" applyProtection="1">
      <alignment wrapText="1"/>
      <protection locked="0"/>
    </xf>
    <xf numFmtId="0" fontId="17" fillId="3" borderId="14" xfId="0" applyFont="1" applyFill="1" applyBorder="1" applyAlignment="1" applyProtection="1">
      <alignment wrapText="1"/>
      <protection locked="0"/>
    </xf>
    <xf numFmtId="0" fontId="17" fillId="3" borderId="42" xfId="0" applyFont="1" applyFill="1" applyBorder="1" applyAlignment="1" applyProtection="1">
      <alignment wrapText="1"/>
      <protection locked="0"/>
    </xf>
    <xf numFmtId="0" fontId="17" fillId="0" borderId="29" xfId="0" applyFont="1" applyBorder="1" applyAlignment="1" applyProtection="1">
      <alignment horizontal="center" vertical="center" wrapText="1"/>
      <protection locked="0"/>
    </xf>
    <xf numFmtId="0" fontId="17" fillId="0" borderId="13" xfId="0" applyFont="1" applyFill="1" applyBorder="1" applyAlignment="1" applyProtection="1">
      <alignment wrapText="1"/>
      <protection locked="0"/>
    </xf>
    <xf numFmtId="0" fontId="17" fillId="0" borderId="11" xfId="0" applyFont="1" applyFill="1" applyBorder="1" applyAlignment="1" applyProtection="1">
      <alignment wrapText="1"/>
      <protection locked="0"/>
    </xf>
    <xf numFmtId="0" fontId="17" fillId="2" borderId="11" xfId="0" applyFont="1" applyFill="1" applyBorder="1" applyAlignment="1" applyProtection="1">
      <alignment wrapText="1"/>
      <protection locked="0"/>
    </xf>
    <xf numFmtId="0" fontId="17" fillId="2" borderId="12" xfId="0" applyFont="1" applyFill="1" applyBorder="1" applyAlignment="1" applyProtection="1">
      <alignment wrapText="1"/>
      <protection locked="0"/>
    </xf>
    <xf numFmtId="0" fontId="17" fillId="2" borderId="13" xfId="0" applyFont="1" applyFill="1" applyBorder="1" applyAlignment="1" applyProtection="1">
      <alignment wrapText="1"/>
      <protection locked="0"/>
    </xf>
    <xf numFmtId="0" fontId="17" fillId="3" borderId="11" xfId="0" applyFont="1" applyFill="1" applyBorder="1" applyAlignment="1" applyProtection="1">
      <alignment wrapText="1"/>
      <protection locked="0"/>
    </xf>
    <xf numFmtId="0" fontId="17" fillId="3" borderId="12" xfId="0" applyFont="1" applyFill="1" applyBorder="1" applyAlignment="1" applyProtection="1">
      <alignment wrapText="1"/>
      <protection locked="0"/>
    </xf>
    <xf numFmtId="0" fontId="17" fillId="0" borderId="13" xfId="0" applyFont="1" applyFill="1" applyBorder="1" applyAlignment="1" applyProtection="1">
      <alignment vertical="center" wrapText="1"/>
      <protection locked="0"/>
    </xf>
    <xf numFmtId="0" fontId="17" fillId="0" borderId="11" xfId="0" applyFont="1" applyFill="1" applyBorder="1" applyAlignment="1" applyProtection="1">
      <alignment vertical="center" wrapText="1"/>
      <protection locked="0"/>
    </xf>
    <xf numFmtId="0" fontId="17" fillId="2" borderId="11" xfId="0" applyFont="1" applyFill="1" applyBorder="1" applyAlignment="1" applyProtection="1">
      <alignment vertical="center" wrapText="1"/>
      <protection locked="0"/>
    </xf>
    <xf numFmtId="0" fontId="17" fillId="2" borderId="12" xfId="0" applyFont="1" applyFill="1" applyBorder="1" applyAlignment="1" applyProtection="1">
      <alignment vertical="center" wrapText="1"/>
      <protection locked="0"/>
    </xf>
    <xf numFmtId="0" fontId="17" fillId="3" borderId="11" xfId="0" applyFont="1" applyFill="1" applyBorder="1" applyAlignment="1" applyProtection="1">
      <alignment vertical="center" wrapText="1"/>
      <protection locked="0"/>
    </xf>
    <xf numFmtId="0" fontId="17" fillId="3" borderId="12" xfId="0" applyFont="1" applyFill="1" applyBorder="1" applyAlignment="1" applyProtection="1">
      <alignment vertical="center" wrapText="1"/>
      <protection locked="0"/>
    </xf>
    <xf numFmtId="0" fontId="17" fillId="0" borderId="30" xfId="0" applyFont="1" applyBorder="1" applyAlignment="1" applyProtection="1">
      <alignment horizontal="center" vertical="center" wrapText="1"/>
      <protection locked="0"/>
    </xf>
    <xf numFmtId="0" fontId="17" fillId="0" borderId="23" xfId="0" applyFont="1" applyFill="1" applyBorder="1" applyAlignment="1" applyProtection="1">
      <alignment vertical="center" wrapText="1"/>
      <protection locked="0"/>
    </xf>
    <xf numFmtId="0" fontId="17" fillId="0" borderId="24" xfId="0" applyFont="1" applyFill="1" applyBorder="1" applyAlignment="1" applyProtection="1">
      <alignment vertical="center" wrapText="1"/>
      <protection locked="0"/>
    </xf>
    <xf numFmtId="0" fontId="17" fillId="2" borderId="24" xfId="0" applyFont="1" applyFill="1" applyBorder="1" applyAlignment="1" applyProtection="1">
      <alignment vertical="center" wrapText="1"/>
      <protection locked="0"/>
    </xf>
    <xf numFmtId="0" fontId="17" fillId="2" borderId="25" xfId="0" applyFont="1" applyFill="1" applyBorder="1" applyAlignment="1" applyProtection="1">
      <alignment vertical="center" wrapText="1"/>
      <protection locked="0"/>
    </xf>
    <xf numFmtId="0" fontId="17" fillId="2" borderId="23" xfId="0" applyFont="1" applyFill="1" applyBorder="1" applyAlignment="1" applyProtection="1">
      <alignment wrapText="1"/>
      <protection locked="0"/>
    </xf>
    <xf numFmtId="0" fontId="17" fillId="2" borderId="24" xfId="0" applyFont="1" applyFill="1" applyBorder="1" applyAlignment="1" applyProtection="1">
      <alignment wrapText="1"/>
      <protection locked="0"/>
    </xf>
    <xf numFmtId="0" fontId="17" fillId="3" borderId="24" xfId="0" applyFont="1" applyFill="1" applyBorder="1" applyAlignment="1" applyProtection="1">
      <alignment vertical="center" wrapText="1"/>
      <protection locked="0"/>
    </xf>
    <xf numFmtId="0" fontId="17" fillId="3" borderId="25" xfId="0" applyFont="1" applyFill="1" applyBorder="1" applyAlignment="1" applyProtection="1">
      <alignment vertical="center" wrapText="1"/>
      <protection locked="0"/>
    </xf>
    <xf numFmtId="0" fontId="17" fillId="0" borderId="9" xfId="0" applyFont="1" applyBorder="1" applyAlignment="1" applyProtection="1">
      <alignment vertical="center" wrapText="1"/>
      <protection locked="0"/>
    </xf>
    <xf numFmtId="0" fontId="17" fillId="0" borderId="26" xfId="0" applyFont="1" applyFill="1" applyBorder="1" applyAlignment="1" applyProtection="1">
      <alignment vertical="center" wrapText="1"/>
      <protection locked="0"/>
    </xf>
    <xf numFmtId="0" fontId="17" fillId="0" borderId="7" xfId="0" applyFont="1" applyFill="1" applyBorder="1" applyAlignment="1" applyProtection="1">
      <alignment vertical="center" wrapText="1"/>
      <protection locked="0"/>
    </xf>
    <xf numFmtId="0" fontId="17" fillId="2" borderId="7" xfId="0" applyFont="1" applyFill="1" applyBorder="1" applyAlignment="1" applyProtection="1">
      <alignment vertical="center" wrapText="1"/>
      <protection locked="0"/>
    </xf>
    <xf numFmtId="0" fontId="17" fillId="2" borderId="27" xfId="0" applyFont="1" applyFill="1" applyBorder="1" applyAlignment="1" applyProtection="1">
      <alignment vertical="center" wrapText="1"/>
      <protection locked="0"/>
    </xf>
    <xf numFmtId="0" fontId="17" fillId="2" borderId="26" xfId="0" applyFont="1" applyFill="1" applyBorder="1" applyAlignment="1" applyProtection="1">
      <alignment wrapText="1"/>
      <protection locked="0"/>
    </xf>
    <xf numFmtId="0" fontId="17" fillId="2" borderId="7" xfId="0" applyFont="1" applyFill="1" applyBorder="1" applyAlignment="1" applyProtection="1">
      <alignment wrapText="1"/>
      <protection locked="0"/>
    </xf>
    <xf numFmtId="0" fontId="17" fillId="3" borderId="7" xfId="0" applyFont="1" applyFill="1" applyBorder="1" applyAlignment="1" applyProtection="1">
      <alignment vertical="center" wrapText="1"/>
      <protection locked="0"/>
    </xf>
    <xf numFmtId="0" fontId="17" fillId="3" borderId="27" xfId="0" applyFont="1" applyFill="1" applyBorder="1" applyAlignment="1" applyProtection="1">
      <alignment vertical="center" wrapText="1"/>
      <protection locked="0"/>
    </xf>
    <xf numFmtId="0" fontId="17" fillId="0" borderId="54" xfId="0" applyFont="1" applyBorder="1" applyAlignment="1" applyProtection="1">
      <alignment vertical="center" wrapText="1"/>
      <protection locked="0"/>
    </xf>
    <xf numFmtId="0" fontId="17" fillId="0" borderId="55" xfId="0" applyFont="1" applyBorder="1" applyAlignment="1" applyProtection="1">
      <alignment vertical="center" wrapText="1"/>
      <protection locked="0"/>
    </xf>
    <xf numFmtId="0" fontId="17" fillId="0" borderId="8" xfId="0" applyFont="1" applyBorder="1" applyAlignment="1" applyProtection="1">
      <alignment vertical="center" wrapText="1"/>
      <protection locked="0"/>
    </xf>
    <xf numFmtId="0" fontId="17" fillId="2" borderId="47" xfId="0" applyFont="1" applyFill="1" applyBorder="1" applyAlignment="1" applyProtection="1">
      <alignment wrapText="1"/>
      <protection locked="0"/>
    </xf>
    <xf numFmtId="0" fontId="17" fillId="0" borderId="36" xfId="0" applyFont="1" applyBorder="1" applyAlignment="1" applyProtection="1">
      <alignment vertical="center" wrapText="1"/>
      <protection locked="0"/>
    </xf>
    <xf numFmtId="0" fontId="17" fillId="2" borderId="48" xfId="0" applyFont="1" applyFill="1" applyBorder="1" applyAlignment="1" applyProtection="1">
      <alignment wrapText="1"/>
      <protection locked="0"/>
    </xf>
    <xf numFmtId="0" fontId="17" fillId="0" borderId="12" xfId="0" applyFont="1" applyFill="1" applyBorder="1" applyAlignment="1" applyProtection="1">
      <alignment vertical="center" wrapText="1"/>
      <protection locked="0"/>
    </xf>
    <xf numFmtId="0" fontId="17" fillId="0" borderId="15" xfId="0" applyFont="1" applyBorder="1" applyAlignment="1" applyProtection="1">
      <alignment vertical="center" wrapText="1"/>
      <protection locked="0"/>
    </xf>
    <xf numFmtId="0" fontId="17" fillId="0" borderId="50" xfId="0" applyFont="1" applyFill="1" applyBorder="1" applyAlignment="1" applyProtection="1">
      <alignment vertical="center" wrapText="1"/>
      <protection locked="0"/>
    </xf>
    <xf numFmtId="0" fontId="17" fillId="0" borderId="51" xfId="0" applyFont="1" applyFill="1" applyBorder="1" applyAlignment="1" applyProtection="1">
      <alignment vertical="center" wrapText="1"/>
      <protection locked="0"/>
    </xf>
    <xf numFmtId="0" fontId="17" fillId="2" borderId="51" xfId="0" applyFont="1" applyFill="1" applyBorder="1" applyAlignment="1" applyProtection="1">
      <alignment vertical="center" wrapText="1"/>
      <protection locked="0"/>
    </xf>
    <xf numFmtId="0" fontId="17" fillId="2" borderId="53" xfId="0" applyFont="1" applyFill="1" applyBorder="1" applyAlignment="1" applyProtection="1">
      <alignment vertical="center" wrapText="1"/>
      <protection locked="0"/>
    </xf>
    <xf numFmtId="0" fontId="17" fillId="2" borderId="52" xfId="0" applyFont="1" applyFill="1" applyBorder="1" applyAlignment="1" applyProtection="1">
      <alignment wrapText="1"/>
      <protection locked="0"/>
    </xf>
    <xf numFmtId="0" fontId="17" fillId="2" borderId="51" xfId="0" applyFont="1" applyFill="1" applyBorder="1" applyAlignment="1" applyProtection="1">
      <alignment wrapText="1"/>
      <protection locked="0"/>
    </xf>
    <xf numFmtId="0" fontId="17" fillId="3" borderId="51" xfId="0" applyFont="1" applyFill="1" applyBorder="1" applyAlignment="1" applyProtection="1">
      <alignment vertical="center" wrapText="1"/>
      <protection locked="0"/>
    </xf>
    <xf numFmtId="0" fontId="17" fillId="3" borderId="53" xfId="0" applyFont="1" applyFill="1" applyBorder="1" applyAlignment="1" applyProtection="1">
      <alignment vertical="center" wrapText="1"/>
      <protection locked="0"/>
    </xf>
    <xf numFmtId="0" fontId="17" fillId="0" borderId="43" xfId="0" applyFont="1" applyBorder="1" applyAlignment="1" applyProtection="1">
      <alignment vertical="center" wrapText="1"/>
      <protection locked="0"/>
    </xf>
    <xf numFmtId="0" fontId="17" fillId="2" borderId="49" xfId="0" applyFont="1" applyFill="1" applyBorder="1" applyAlignment="1" applyProtection="1">
      <alignment wrapText="1"/>
      <protection locked="0"/>
    </xf>
    <xf numFmtId="0" fontId="18" fillId="4" borderId="32" xfId="0" applyFont="1" applyFill="1" applyBorder="1" applyAlignment="1" applyProtection="1">
      <alignment horizontal="left" vertical="center" wrapText="1"/>
      <protection locked="0"/>
    </xf>
    <xf numFmtId="0" fontId="18" fillId="4" borderId="40" xfId="0" applyFont="1" applyFill="1" applyBorder="1" applyAlignment="1" applyProtection="1">
      <alignment horizontal="left" vertical="center" wrapText="1"/>
      <protection locked="0"/>
    </xf>
    <xf numFmtId="0" fontId="17" fillId="0" borderId="37" xfId="0" applyFont="1" applyBorder="1" applyAlignment="1" applyProtection="1">
      <alignment vertical="center" wrapText="1"/>
      <protection locked="0"/>
    </xf>
    <xf numFmtId="0" fontId="17" fillId="2" borderId="50" xfId="0" applyFont="1" applyFill="1" applyBorder="1" applyAlignment="1" applyProtection="1">
      <alignment wrapText="1"/>
      <protection locked="0"/>
    </xf>
    <xf numFmtId="0" fontId="17" fillId="0" borderId="54" xfId="0" applyFont="1" applyBorder="1" applyAlignment="1" applyProtection="1">
      <alignment vertical="center"/>
      <protection locked="0"/>
    </xf>
    <xf numFmtId="0" fontId="17" fillId="2" borderId="13" xfId="0" applyFont="1" applyFill="1" applyBorder="1" applyProtection="1">
      <protection locked="0"/>
    </xf>
    <xf numFmtId="0" fontId="17" fillId="2" borderId="11" xfId="0" applyFont="1" applyFill="1" applyBorder="1" applyProtection="1">
      <protection locked="0"/>
    </xf>
    <xf numFmtId="0" fontId="17" fillId="0" borderId="55" xfId="0" applyFont="1" applyBorder="1" applyAlignment="1" applyProtection="1">
      <alignment vertical="center"/>
      <protection locked="0"/>
    </xf>
    <xf numFmtId="0" fontId="17" fillId="2" borderId="23" xfId="0" applyFont="1" applyFill="1" applyBorder="1" applyProtection="1">
      <protection locked="0"/>
    </xf>
    <xf numFmtId="0" fontId="17" fillId="2" borderId="24" xfId="0" applyFont="1" applyFill="1" applyBorder="1" applyProtection="1">
      <protection locked="0"/>
    </xf>
    <xf numFmtId="0" fontId="16" fillId="4" borderId="2" xfId="0" applyFont="1" applyFill="1" applyBorder="1" applyAlignment="1" applyProtection="1">
      <alignment horizontal="left" vertical="center"/>
      <protection locked="0"/>
    </xf>
    <xf numFmtId="0" fontId="17" fillId="0" borderId="28" xfId="0" applyFont="1" applyBorder="1" applyAlignment="1" applyProtection="1">
      <alignment vertical="center"/>
      <protection locked="0"/>
    </xf>
    <xf numFmtId="0" fontId="17" fillId="2" borderId="26" xfId="0" applyFont="1" applyFill="1" applyBorder="1" applyProtection="1">
      <protection locked="0"/>
    </xf>
    <xf numFmtId="0" fontId="17" fillId="2" borderId="7" xfId="0" applyFont="1" applyFill="1" applyBorder="1" applyProtection="1">
      <protection locked="0"/>
    </xf>
    <xf numFmtId="0" fontId="16" fillId="4" borderId="38" xfId="0" applyFont="1" applyFill="1" applyBorder="1" applyAlignment="1" applyProtection="1">
      <alignment horizontal="left" vertical="center"/>
      <protection locked="0"/>
    </xf>
    <xf numFmtId="0" fontId="17" fillId="0" borderId="29" xfId="0" applyFont="1" applyBorder="1" applyAlignment="1" applyProtection="1">
      <alignment vertical="center"/>
      <protection locked="0"/>
    </xf>
    <xf numFmtId="0" fontId="16" fillId="4" borderId="21" xfId="0" applyFont="1" applyFill="1" applyBorder="1" applyAlignment="1" applyProtection="1">
      <alignment horizontal="left" vertical="center"/>
      <protection locked="0"/>
    </xf>
    <xf numFmtId="0" fontId="16" fillId="4" borderId="5" xfId="0" applyFont="1" applyFill="1" applyBorder="1" applyAlignment="1" applyProtection="1">
      <alignment horizontal="left" vertical="center"/>
      <protection locked="0"/>
    </xf>
    <xf numFmtId="0" fontId="17" fillId="0" borderId="30" xfId="0" applyFont="1" applyBorder="1" applyAlignment="1" applyProtection="1">
      <alignment vertical="center"/>
      <protection locked="0"/>
    </xf>
    <xf numFmtId="0" fontId="17" fillId="0" borderId="38" xfId="0" applyFont="1" applyBorder="1" applyAlignment="1" applyProtection="1">
      <alignment vertical="center"/>
      <protection locked="0"/>
    </xf>
    <xf numFmtId="0" fontId="17" fillId="0" borderId="10" xfId="0" applyFont="1" applyFill="1" applyBorder="1" applyAlignment="1" applyProtection="1">
      <alignment vertical="center" wrapText="1"/>
      <protection locked="0"/>
    </xf>
    <xf numFmtId="0" fontId="17" fillId="0" borderId="14" xfId="0" applyFont="1" applyFill="1" applyBorder="1" applyAlignment="1" applyProtection="1">
      <alignment vertical="center" wrapText="1"/>
      <protection locked="0"/>
    </xf>
    <xf numFmtId="0" fontId="17" fillId="2" borderId="14" xfId="0" applyFont="1" applyFill="1" applyBorder="1" applyAlignment="1" applyProtection="1">
      <alignment vertical="center" wrapText="1"/>
      <protection locked="0"/>
    </xf>
    <xf numFmtId="0" fontId="17" fillId="2" borderId="42" xfId="0" applyFont="1" applyFill="1" applyBorder="1" applyAlignment="1" applyProtection="1">
      <alignment vertical="center" wrapText="1"/>
      <protection locked="0"/>
    </xf>
    <xf numFmtId="0" fontId="17" fillId="2" borderId="10" xfId="0" applyFont="1" applyFill="1" applyBorder="1" applyProtection="1">
      <protection locked="0"/>
    </xf>
    <xf numFmtId="0" fontId="17" fillId="2" borderId="14" xfId="0" applyFont="1" applyFill="1" applyBorder="1" applyProtection="1">
      <protection locked="0"/>
    </xf>
    <xf numFmtId="0" fontId="17" fillId="3" borderId="14" xfId="0" applyFont="1" applyFill="1" applyBorder="1" applyAlignment="1" applyProtection="1">
      <alignment vertical="center" wrapText="1"/>
      <protection locked="0"/>
    </xf>
    <xf numFmtId="0" fontId="17" fillId="3" borderId="42" xfId="0" applyFont="1" applyFill="1" applyBorder="1" applyAlignment="1" applyProtection="1">
      <alignment vertical="center" wrapText="1"/>
      <protection locked="0"/>
    </xf>
    <xf numFmtId="0" fontId="16" fillId="4" borderId="41" xfId="0" applyFont="1" applyFill="1" applyBorder="1" applyAlignment="1" applyProtection="1">
      <alignment horizontal="left" vertical="center"/>
      <protection locked="0"/>
    </xf>
    <xf numFmtId="0" fontId="16" fillId="4" borderId="40" xfId="0" applyFont="1" applyFill="1" applyBorder="1" applyAlignment="1" applyProtection="1">
      <alignment horizontal="left" vertical="center"/>
      <protection locked="0"/>
    </xf>
    <xf numFmtId="0" fontId="18" fillId="4" borderId="41" xfId="0" applyFont="1" applyFill="1" applyBorder="1" applyAlignment="1" applyProtection="1">
      <alignment horizontal="left" vertical="center" wrapText="1"/>
      <protection locked="0"/>
    </xf>
    <xf numFmtId="0" fontId="18" fillId="4" borderId="40" xfId="0" applyFont="1" applyFill="1" applyBorder="1" applyAlignment="1" applyProtection="1">
      <alignment horizontal="left" vertical="center" wrapText="1"/>
      <protection locked="0"/>
    </xf>
    <xf numFmtId="0" fontId="16" fillId="4" borderId="41" xfId="0" applyFont="1" applyFill="1" applyBorder="1" applyAlignment="1" applyProtection="1">
      <alignment horizontal="left" vertical="center" wrapText="1"/>
      <protection locked="0"/>
    </xf>
    <xf numFmtId="0" fontId="16" fillId="4" borderId="39" xfId="0" applyFont="1" applyFill="1" applyBorder="1" applyAlignment="1" applyProtection="1">
      <alignment horizontal="left" vertical="center" wrapText="1"/>
      <protection locked="0"/>
    </xf>
    <xf numFmtId="49" fontId="18" fillId="4" borderId="41" xfId="0" applyNumberFormat="1" applyFont="1" applyFill="1" applyBorder="1" applyAlignment="1" applyProtection="1">
      <alignment horizontal="center" vertical="center" wrapText="1"/>
      <protection locked="0" hidden="1"/>
    </xf>
    <xf numFmtId="49" fontId="18" fillId="4" borderId="40" xfId="0" applyNumberFormat="1" applyFont="1" applyFill="1" applyBorder="1" applyAlignment="1" applyProtection="1">
      <alignment horizontal="center" vertical="center" wrapText="1"/>
      <protection locked="0" hidden="1"/>
    </xf>
    <xf numFmtId="0" fontId="18" fillId="4" borderId="35" xfId="0" applyFont="1" applyFill="1" applyBorder="1" applyAlignment="1" applyProtection="1">
      <alignment horizontal="left" vertical="center" wrapText="1"/>
      <protection locked="0" hidden="1"/>
    </xf>
    <xf numFmtId="0" fontId="18" fillId="4" borderId="15" xfId="0" applyFont="1" applyFill="1" applyBorder="1" applyAlignment="1" applyProtection="1">
      <alignment horizontal="left" vertical="center" wrapText="1"/>
      <protection locked="0" hidden="1"/>
    </xf>
    <xf numFmtId="0" fontId="18" fillId="4" borderId="4" xfId="0" applyFont="1" applyFill="1" applyBorder="1" applyAlignment="1" applyProtection="1">
      <alignment horizontal="left" vertical="center" wrapText="1"/>
      <protection locked="0" hidden="1"/>
    </xf>
    <xf numFmtId="0" fontId="18" fillId="4" borderId="6" xfId="0" applyFont="1" applyFill="1" applyBorder="1" applyAlignment="1" applyProtection="1">
      <alignment horizontal="left" vertical="center" wrapText="1"/>
      <protection locked="0" hidden="1"/>
    </xf>
    <xf numFmtId="0" fontId="18" fillId="4" borderId="2" xfId="0" applyFont="1" applyFill="1" applyBorder="1" applyAlignment="1" applyProtection="1">
      <alignment horizontal="center" vertical="center" wrapText="1"/>
      <protection locked="0" hidden="1"/>
    </xf>
    <xf numFmtId="0" fontId="18" fillId="4" borderId="21" xfId="0" applyFont="1" applyFill="1" applyBorder="1" applyAlignment="1" applyProtection="1">
      <alignment horizontal="center" vertical="center" wrapText="1"/>
      <protection locked="0" hidden="1"/>
    </xf>
    <xf numFmtId="0" fontId="18" fillId="4" borderId="5" xfId="0" applyFont="1" applyFill="1" applyBorder="1" applyAlignment="1" applyProtection="1">
      <alignment horizontal="center" vertical="center" wrapText="1"/>
      <protection locked="0" hidden="1"/>
    </xf>
    <xf numFmtId="14" fontId="18" fillId="4" borderId="31" xfId="0" applyNumberFormat="1" applyFont="1" applyFill="1" applyBorder="1" applyAlignment="1" applyProtection="1">
      <alignment horizontal="center" vertical="center" wrapText="1"/>
      <protection locked="0"/>
    </xf>
    <xf numFmtId="14" fontId="18" fillId="4" borderId="39" xfId="0" applyNumberFormat="1" applyFont="1" applyFill="1" applyBorder="1" applyAlignment="1" applyProtection="1">
      <alignment horizontal="center" vertical="center" wrapText="1"/>
      <protection locked="0"/>
    </xf>
    <xf numFmtId="49" fontId="18" fillId="4" borderId="29" xfId="0" applyNumberFormat="1" applyFont="1" applyFill="1" applyBorder="1" applyAlignment="1" applyProtection="1">
      <alignment horizontal="center" vertical="center"/>
      <protection locked="0" hidden="1"/>
    </xf>
    <xf numFmtId="49" fontId="18" fillId="4" borderId="30" xfId="0" applyNumberFormat="1" applyFont="1" applyFill="1" applyBorder="1" applyAlignment="1" applyProtection="1">
      <alignment horizontal="center" vertical="center"/>
      <protection locked="0" hidden="1"/>
    </xf>
    <xf numFmtId="0" fontId="16" fillId="4" borderId="41" xfId="0" applyFont="1" applyFill="1" applyBorder="1" applyAlignment="1" applyProtection="1">
      <alignment horizontal="center" vertical="center" wrapText="1"/>
      <protection locked="0"/>
    </xf>
    <xf numFmtId="0" fontId="16" fillId="4" borderId="40" xfId="0" applyFont="1" applyFill="1" applyBorder="1" applyAlignment="1" applyProtection="1">
      <alignment horizontal="center" vertical="center" wrapText="1"/>
      <protection locked="0"/>
    </xf>
    <xf numFmtId="49" fontId="16" fillId="4" borderId="32" xfId="0" applyNumberFormat="1" applyFont="1" applyFill="1" applyBorder="1" applyAlignment="1" applyProtection="1">
      <alignment horizontal="center" vertical="center"/>
      <protection locked="0" hidden="1"/>
    </xf>
    <xf numFmtId="49" fontId="16" fillId="4" borderId="39" xfId="0" applyNumberFormat="1" applyFont="1" applyFill="1" applyBorder="1" applyAlignment="1" applyProtection="1">
      <alignment horizontal="center" vertical="center"/>
      <protection locked="0" hidden="1"/>
    </xf>
    <xf numFmtId="0" fontId="16" fillId="4" borderId="35" xfId="0" applyFont="1" applyFill="1" applyBorder="1" applyAlignment="1" applyProtection="1">
      <alignment horizontal="left" vertical="center" wrapText="1"/>
      <protection locked="0" hidden="1"/>
    </xf>
    <xf numFmtId="0" fontId="16" fillId="4" borderId="15" xfId="0" applyFont="1" applyFill="1" applyBorder="1" applyAlignment="1" applyProtection="1">
      <alignment horizontal="left" vertical="center" wrapText="1"/>
      <protection locked="0" hidden="1"/>
    </xf>
    <xf numFmtId="0" fontId="16" fillId="4" borderId="37" xfId="0" applyFont="1" applyFill="1" applyBorder="1" applyAlignment="1" applyProtection="1">
      <alignment horizontal="left" vertical="center" wrapText="1"/>
      <protection locked="0" hidden="1"/>
    </xf>
    <xf numFmtId="0" fontId="16" fillId="4" borderId="33" xfId="0" applyFont="1" applyFill="1" applyBorder="1" applyAlignment="1" applyProtection="1">
      <alignment horizontal="left" vertical="center" wrapText="1"/>
      <protection locked="0" hidden="1"/>
    </xf>
    <xf numFmtId="0" fontId="16" fillId="4" borderId="16" xfId="0" applyFont="1" applyFill="1" applyBorder="1" applyAlignment="1" applyProtection="1">
      <alignment horizontal="left" vertical="center" wrapText="1"/>
      <protection locked="0" hidden="1"/>
    </xf>
    <xf numFmtId="0" fontId="16" fillId="4" borderId="38" xfId="0" applyFont="1" applyFill="1" applyBorder="1" applyAlignment="1" applyProtection="1">
      <alignment horizontal="left" vertical="center" wrapText="1"/>
      <protection locked="0" hidden="1"/>
    </xf>
    <xf numFmtId="0" fontId="16" fillId="4" borderId="0" xfId="0" applyFont="1" applyFill="1" applyBorder="1" applyAlignment="1" applyProtection="1">
      <alignment horizontal="center" vertical="center" wrapText="1"/>
      <protection locked="0"/>
    </xf>
    <xf numFmtId="0" fontId="16" fillId="4" borderId="16" xfId="0" applyFont="1" applyFill="1" applyBorder="1" applyAlignment="1" applyProtection="1">
      <alignment horizontal="center" vertical="center" wrapText="1"/>
      <protection locked="0"/>
    </xf>
    <xf numFmtId="49" fontId="23" fillId="5" borderId="1" xfId="0" applyNumberFormat="1" applyFont="1" applyFill="1" applyBorder="1" applyAlignment="1" applyProtection="1">
      <alignment horizontal="center" vertical="center" wrapText="1"/>
      <protection locked="0"/>
    </xf>
    <xf numFmtId="49" fontId="23" fillId="5" borderId="3" xfId="0" applyNumberFormat="1" applyFont="1" applyFill="1" applyBorder="1" applyAlignment="1" applyProtection="1">
      <alignment horizontal="center" vertical="center" wrapText="1"/>
      <protection locked="0"/>
    </xf>
    <xf numFmtId="49" fontId="23" fillId="5" borderId="0" xfId="0" applyNumberFormat="1" applyFont="1" applyFill="1" applyBorder="1" applyAlignment="1" applyProtection="1">
      <alignment horizontal="center" vertical="center" wrapText="1"/>
      <protection locked="0"/>
    </xf>
    <xf numFmtId="49" fontId="23" fillId="5" borderId="2" xfId="0" applyNumberFormat="1" applyFont="1" applyFill="1" applyBorder="1" applyAlignment="1" applyProtection="1">
      <alignment horizontal="center" vertical="center" wrapText="1"/>
      <protection locked="0"/>
    </xf>
    <xf numFmtId="49" fontId="23" fillId="5" borderId="4" xfId="0" applyNumberFormat="1" applyFont="1" applyFill="1" applyBorder="1" applyAlignment="1" applyProtection="1">
      <alignment horizontal="center" vertical="center" wrapText="1"/>
      <protection locked="0"/>
    </xf>
    <xf numFmtId="49" fontId="23" fillId="5" borderId="6" xfId="0" applyNumberFormat="1" applyFont="1" applyFill="1" applyBorder="1" applyAlignment="1" applyProtection="1">
      <alignment horizontal="center" vertical="center" wrapText="1"/>
      <protection locked="0"/>
    </xf>
    <xf numFmtId="49" fontId="23" fillId="5" borderId="5" xfId="0" applyNumberFormat="1" applyFont="1" applyFill="1" applyBorder="1" applyAlignment="1" applyProtection="1">
      <alignment horizontal="center" vertical="center" wrapText="1"/>
      <protection locked="0"/>
    </xf>
    <xf numFmtId="49" fontId="16" fillId="4" borderId="31" xfId="0" applyNumberFormat="1" applyFont="1" applyFill="1" applyBorder="1" applyAlignment="1" applyProtection="1">
      <alignment horizontal="center" vertical="center"/>
      <protection locked="0" hidden="1"/>
    </xf>
    <xf numFmtId="0" fontId="16" fillId="4" borderId="1" xfId="0" applyFont="1" applyFill="1" applyBorder="1" applyAlignment="1" applyProtection="1">
      <alignment horizontal="left" vertical="center" wrapText="1"/>
      <protection locked="0" hidden="1"/>
    </xf>
    <xf numFmtId="0" fontId="16" fillId="4" borderId="3" xfId="0" applyFont="1" applyFill="1" applyBorder="1" applyAlignment="1" applyProtection="1">
      <alignment horizontal="left" vertical="center" wrapText="1"/>
      <protection locked="0" hidden="1"/>
    </xf>
    <xf numFmtId="0" fontId="16" fillId="4" borderId="2" xfId="0" applyFont="1" applyFill="1" applyBorder="1" applyAlignment="1" applyProtection="1">
      <alignment horizontal="left" vertical="center" wrapText="1"/>
      <protection locked="0" hidden="1"/>
    </xf>
    <xf numFmtId="0" fontId="16" fillId="4" borderId="3" xfId="0" applyFont="1" applyFill="1" applyBorder="1" applyAlignment="1" applyProtection="1">
      <alignment horizontal="center" vertical="center" wrapText="1"/>
      <protection locked="0"/>
    </xf>
    <xf numFmtId="49" fontId="16" fillId="4" borderId="41" xfId="0" applyNumberFormat="1" applyFont="1" applyFill="1" applyBorder="1" applyAlignment="1" applyProtection="1">
      <alignment horizontal="center" vertical="center" wrapText="1"/>
      <protection locked="0" hidden="1"/>
    </xf>
    <xf numFmtId="49" fontId="16" fillId="4" borderId="39" xfId="0" applyNumberFormat="1" applyFont="1" applyFill="1" applyBorder="1" applyAlignment="1" applyProtection="1">
      <alignment horizontal="center" vertical="center" wrapText="1"/>
      <protection locked="0" hidden="1"/>
    </xf>
    <xf numFmtId="0" fontId="16" fillId="4" borderId="29" xfId="0" applyFont="1" applyFill="1" applyBorder="1" applyAlignment="1" applyProtection="1">
      <alignment horizontal="center" vertical="center" wrapText="1"/>
      <protection locked="0"/>
    </xf>
    <xf numFmtId="49" fontId="16" fillId="4" borderId="31" xfId="0" applyNumberFormat="1" applyFont="1" applyFill="1" applyBorder="1" applyAlignment="1" applyProtection="1">
      <alignment horizontal="center" vertical="center" wrapText="1"/>
      <protection locked="0" hidden="1"/>
    </xf>
    <xf numFmtId="0" fontId="16" fillId="4" borderId="28" xfId="0" applyFont="1" applyFill="1" applyBorder="1" applyAlignment="1" applyProtection="1">
      <alignment horizontal="center" vertical="center" wrapText="1"/>
      <protection locked="0"/>
    </xf>
    <xf numFmtId="0" fontId="16" fillId="4" borderId="20" xfId="0" applyFont="1" applyFill="1" applyBorder="1" applyAlignment="1" applyProtection="1">
      <alignment horizontal="left" vertical="center" wrapText="1"/>
      <protection locked="0" hidden="1"/>
    </xf>
    <xf numFmtId="0" fontId="16" fillId="4" borderId="0" xfId="0" applyFont="1" applyFill="1" applyBorder="1" applyAlignment="1" applyProtection="1">
      <alignment horizontal="left" vertical="center" wrapText="1"/>
      <protection locked="0" hidden="1"/>
    </xf>
    <xf numFmtId="0" fontId="16" fillId="4" borderId="21" xfId="0" applyFont="1" applyFill="1" applyBorder="1" applyAlignment="1" applyProtection="1">
      <alignment horizontal="left" vertical="center" wrapText="1"/>
      <protection locked="0" hidden="1"/>
    </xf>
    <xf numFmtId="0" fontId="12" fillId="0" borderId="1" xfId="0" applyFont="1" applyBorder="1" applyAlignment="1" applyProtection="1">
      <alignment horizontal="center"/>
      <protection locked="0" hidden="1"/>
    </xf>
    <xf numFmtId="0" fontId="12" fillId="0" borderId="2" xfId="0" applyFont="1" applyBorder="1" applyAlignment="1" applyProtection="1">
      <alignment horizontal="center"/>
      <protection locked="0" hidden="1"/>
    </xf>
    <xf numFmtId="0" fontId="28" fillId="0" borderId="3" xfId="0" applyFont="1" applyBorder="1" applyAlignment="1" applyProtection="1">
      <alignment horizontal="center" vertical="center" wrapText="1"/>
      <protection locked="0" hidden="1"/>
    </xf>
    <xf numFmtId="0" fontId="28" fillId="0" borderId="2" xfId="0" applyFont="1" applyBorder="1" applyAlignment="1" applyProtection="1">
      <alignment horizontal="center" vertical="center" wrapText="1"/>
      <protection locked="0" hidden="1"/>
    </xf>
    <xf numFmtId="0" fontId="16" fillId="0" borderId="28" xfId="0" applyFont="1" applyBorder="1" applyAlignment="1" applyProtection="1">
      <alignment horizontal="center" vertical="center"/>
      <protection locked="0" hidden="1"/>
    </xf>
    <xf numFmtId="0" fontId="16" fillId="0" borderId="30" xfId="0" applyFont="1" applyBorder="1" applyAlignment="1" applyProtection="1">
      <alignment horizontal="center" vertical="center"/>
      <protection locked="0" hidden="1"/>
    </xf>
    <xf numFmtId="0" fontId="14" fillId="0" borderId="31" xfId="0" applyFont="1" applyBorder="1" applyAlignment="1" applyProtection="1">
      <alignment vertical="center"/>
      <protection locked="0" hidden="1"/>
    </xf>
    <xf numFmtId="0" fontId="14" fillId="0" borderId="40" xfId="0" applyFont="1" applyBorder="1" applyAlignment="1" applyProtection="1">
      <alignment vertical="center"/>
      <protection locked="0" hidden="1"/>
    </xf>
    <xf numFmtId="0" fontId="27" fillId="0" borderId="22" xfId="0" applyFont="1" applyBorder="1" applyAlignment="1" applyProtection="1">
      <alignment horizontal="center" vertical="center" wrapText="1"/>
      <protection locked="0" hidden="1"/>
    </xf>
    <xf numFmtId="0" fontId="27" fillId="0" borderId="8" xfId="0" applyFont="1" applyBorder="1" applyAlignment="1" applyProtection="1">
      <alignment horizontal="center" vertical="center" wrapText="1"/>
      <protection locked="0" hidden="1"/>
    </xf>
    <xf numFmtId="0" fontId="27" fillId="0" borderId="9" xfId="0" applyFont="1" applyBorder="1" applyAlignment="1" applyProtection="1">
      <alignment horizontal="center" vertical="center" wrapText="1"/>
      <protection locked="0" hidden="1"/>
    </xf>
    <xf numFmtId="0" fontId="25" fillId="0" borderId="1" xfId="0" applyFont="1" applyBorder="1" applyAlignment="1" applyProtection="1">
      <alignment horizontal="center" vertical="center"/>
      <protection locked="0" hidden="1"/>
    </xf>
    <xf numFmtId="0" fontId="25" fillId="0" borderId="3" xfId="0" applyFont="1" applyBorder="1" applyAlignment="1" applyProtection="1">
      <alignment horizontal="center" vertical="center"/>
      <protection locked="0" hidden="1"/>
    </xf>
    <xf numFmtId="0" fontId="25" fillId="0" borderId="2" xfId="0" applyFont="1" applyBorder="1" applyAlignment="1" applyProtection="1">
      <alignment horizontal="center" vertical="center"/>
      <protection locked="0" hidden="1"/>
    </xf>
    <xf numFmtId="0" fontId="25" fillId="0" borderId="4" xfId="0" applyFont="1" applyBorder="1" applyAlignment="1" applyProtection="1">
      <alignment horizontal="center" vertical="center"/>
      <protection locked="0" hidden="1"/>
    </xf>
    <xf numFmtId="0" fontId="25" fillId="0" borderId="6" xfId="0" applyFont="1" applyBorder="1" applyAlignment="1" applyProtection="1">
      <alignment horizontal="center" vertical="center"/>
      <protection locked="0" hidden="1"/>
    </xf>
    <xf numFmtId="0" fontId="25" fillId="0" borderId="5" xfId="0" applyFont="1" applyBorder="1" applyAlignment="1" applyProtection="1">
      <alignment horizontal="center" vertical="center"/>
      <protection locked="0" hidden="1"/>
    </xf>
    <xf numFmtId="0" fontId="16" fillId="0" borderId="31" xfId="0" applyFont="1" applyBorder="1" applyAlignment="1" applyProtection="1">
      <alignment horizontal="center" vertical="center" wrapText="1"/>
      <protection locked="0" hidden="1"/>
    </xf>
    <xf numFmtId="0" fontId="16" fillId="0" borderId="40" xfId="0" applyFont="1" applyBorder="1" applyAlignment="1" applyProtection="1">
      <alignment horizontal="center" vertical="center" wrapText="1"/>
      <protection locked="0" hidden="1"/>
    </xf>
    <xf numFmtId="0" fontId="2" fillId="6" borderId="20" xfId="0" applyFont="1" applyFill="1" applyBorder="1" applyAlignment="1" applyProtection="1">
      <alignment horizontal="center" vertical="center" wrapText="1"/>
      <protection locked="0" hidden="1"/>
    </xf>
    <xf numFmtId="0" fontId="2" fillId="6" borderId="0" xfId="0" applyFont="1" applyFill="1" applyBorder="1" applyAlignment="1" applyProtection="1">
      <alignment horizontal="center" vertical="center" wrapText="1"/>
      <protection locked="0" hidden="1"/>
    </xf>
    <xf numFmtId="0" fontId="2" fillId="6" borderId="21" xfId="0" applyFont="1" applyFill="1" applyBorder="1" applyAlignment="1" applyProtection="1">
      <alignment horizontal="center" vertical="center" wrapText="1"/>
      <protection locked="0" hidden="1"/>
    </xf>
    <xf numFmtId="0" fontId="2" fillId="6" borderId="4" xfId="0" applyFont="1" applyFill="1" applyBorder="1" applyAlignment="1" applyProtection="1">
      <alignment horizontal="center" vertical="center" wrapText="1"/>
      <protection locked="0" hidden="1"/>
    </xf>
    <xf numFmtId="0" fontId="2" fillId="6" borderId="6" xfId="0" applyFont="1" applyFill="1" applyBorder="1" applyAlignment="1" applyProtection="1">
      <alignment horizontal="center" vertical="center" wrapText="1"/>
      <protection locked="0" hidden="1"/>
    </xf>
    <xf numFmtId="0" fontId="2" fillId="6" borderId="5" xfId="0" applyFont="1" applyFill="1" applyBorder="1" applyAlignment="1" applyProtection="1">
      <alignment horizontal="center" vertical="center" wrapText="1"/>
      <protection locked="0" hidden="1"/>
    </xf>
    <xf numFmtId="0" fontId="22" fillId="0" borderId="1" xfId="0" applyFont="1" applyBorder="1" applyAlignment="1" applyProtection="1">
      <alignment horizontal="center" vertical="top" wrapText="1"/>
      <protection locked="0" hidden="1"/>
    </xf>
    <xf numFmtId="0" fontId="22" fillId="0" borderId="3" xfId="0" applyFont="1" applyBorder="1" applyAlignment="1" applyProtection="1">
      <alignment horizontal="center" vertical="top" wrapText="1"/>
      <protection locked="0" hidden="1"/>
    </xf>
    <xf numFmtId="0" fontId="22" fillId="0" borderId="2" xfId="0" applyFont="1" applyBorder="1" applyAlignment="1" applyProtection="1">
      <alignment horizontal="center" vertical="top" wrapText="1"/>
      <protection locked="0" hidden="1"/>
    </xf>
    <xf numFmtId="49" fontId="18" fillId="4" borderId="13" xfId="0" applyNumberFormat="1" applyFont="1" applyFill="1" applyBorder="1" applyAlignment="1" applyProtection="1">
      <alignment horizontal="center" vertical="center" wrapText="1"/>
      <protection locked="0" hidden="1"/>
    </xf>
    <xf numFmtId="0" fontId="16" fillId="4" borderId="11" xfId="0" applyFont="1" applyFill="1" applyBorder="1" applyAlignment="1" applyProtection="1">
      <alignment horizontal="left" vertical="center" wrapText="1"/>
      <protection locked="0" hidden="1"/>
    </xf>
    <xf numFmtId="0" fontId="16" fillId="4" borderId="45" xfId="0" applyFont="1" applyFill="1" applyBorder="1" applyAlignment="1" applyProtection="1">
      <alignment horizontal="left" vertical="center" wrapText="1"/>
      <protection locked="0" hidden="1"/>
    </xf>
    <xf numFmtId="0" fontId="16" fillId="4" borderId="36" xfId="0" applyFont="1" applyFill="1" applyBorder="1" applyAlignment="1" applyProtection="1">
      <alignment horizontal="center" vertical="center" wrapText="1"/>
      <protection locked="0"/>
    </xf>
    <xf numFmtId="0" fontId="18" fillId="4" borderId="29" xfId="0" applyFont="1" applyFill="1" applyBorder="1" applyAlignment="1" applyProtection="1">
      <alignment horizontal="center" vertical="center" wrapText="1"/>
      <protection locked="0"/>
    </xf>
    <xf numFmtId="0" fontId="18" fillId="4" borderId="39" xfId="0" applyFont="1" applyFill="1" applyBorder="1" applyAlignment="1" applyProtection="1">
      <alignment horizontal="left" vertical="center" wrapText="1"/>
      <protection locked="0"/>
    </xf>
    <xf numFmtId="0" fontId="16" fillId="4" borderId="32" xfId="0" applyNumberFormat="1" applyFont="1" applyFill="1" applyBorder="1" applyAlignment="1" applyProtection="1">
      <alignment horizontal="center" vertical="center" wrapText="1"/>
      <protection locked="0" hidden="1"/>
    </xf>
    <xf numFmtId="0" fontId="16" fillId="4" borderId="32" xfId="0" applyFont="1" applyFill="1" applyBorder="1" applyAlignment="1" applyProtection="1">
      <alignment horizontal="center" vertical="center" wrapText="1"/>
      <protection locked="0"/>
    </xf>
    <xf numFmtId="0" fontId="16" fillId="4" borderId="39" xfId="0" applyFont="1" applyFill="1" applyBorder="1" applyAlignment="1" applyProtection="1">
      <alignment horizontal="center" vertical="center" wrapText="1"/>
      <protection locked="0"/>
    </xf>
    <xf numFmtId="49" fontId="16" fillId="4" borderId="32" xfId="0" applyNumberFormat="1" applyFont="1" applyFill="1" applyBorder="1" applyAlignment="1" applyProtection="1">
      <alignment horizontal="center" vertical="center" wrapText="1"/>
      <protection locked="0" hidden="1"/>
    </xf>
    <xf numFmtId="49" fontId="18" fillId="4" borderId="23" xfId="0" applyNumberFormat="1" applyFont="1" applyFill="1" applyBorder="1" applyAlignment="1" applyProtection="1">
      <alignment horizontal="center" vertical="center" wrapText="1"/>
      <protection locked="0" hidden="1"/>
    </xf>
    <xf numFmtId="0" fontId="18" fillId="4" borderId="11" xfId="0" applyFont="1" applyFill="1" applyBorder="1" applyAlignment="1" applyProtection="1">
      <alignment horizontal="left" vertical="center" wrapText="1"/>
      <protection locked="0" hidden="1"/>
    </xf>
    <xf numFmtId="0" fontId="18" fillId="4" borderId="45" xfId="0" applyFont="1" applyFill="1" applyBorder="1" applyAlignment="1" applyProtection="1">
      <alignment horizontal="left" vertical="center" wrapText="1"/>
      <protection locked="0" hidden="1"/>
    </xf>
    <xf numFmtId="0" fontId="18" fillId="4" borderId="24" xfId="0" applyFont="1" applyFill="1" applyBorder="1" applyAlignment="1" applyProtection="1">
      <alignment horizontal="left" vertical="center" wrapText="1"/>
      <protection locked="0" hidden="1"/>
    </xf>
    <xf numFmtId="0" fontId="18" fillId="4" borderId="46" xfId="0" applyFont="1" applyFill="1" applyBorder="1" applyAlignment="1" applyProtection="1">
      <alignment horizontal="left" vertical="center" wrapText="1"/>
      <protection locked="0" hidden="1"/>
    </xf>
    <xf numFmtId="0" fontId="16" fillId="4" borderId="6" xfId="0" applyFont="1" applyFill="1" applyBorder="1" applyAlignment="1" applyProtection="1">
      <alignment horizontal="center" vertical="center" wrapText="1"/>
      <protection locked="0"/>
    </xf>
    <xf numFmtId="49" fontId="23" fillId="5" borderId="20" xfId="0" applyNumberFormat="1" applyFont="1" applyFill="1" applyBorder="1" applyAlignment="1" applyProtection="1">
      <alignment horizontal="center" vertical="center" wrapText="1"/>
      <protection locked="0"/>
    </xf>
    <xf numFmtId="49" fontId="23" fillId="5" borderId="21" xfId="0" applyNumberFormat="1" applyFont="1" applyFill="1" applyBorder="1" applyAlignment="1" applyProtection="1">
      <alignment horizontal="center" vertical="center" wrapText="1"/>
      <protection locked="0"/>
    </xf>
    <xf numFmtId="0" fontId="16" fillId="4" borderId="31" xfId="0" applyNumberFormat="1" applyFont="1" applyFill="1" applyBorder="1" applyAlignment="1" applyProtection="1">
      <alignment horizontal="center" vertical="center" wrapText="1"/>
      <protection locked="0" hidden="1"/>
    </xf>
    <xf numFmtId="0" fontId="16" fillId="4" borderId="31" xfId="0" applyFont="1" applyFill="1" applyBorder="1" applyAlignment="1" applyProtection="1">
      <alignment horizontal="center" vertical="center" wrapText="1"/>
      <protection locked="0"/>
    </xf>
    <xf numFmtId="0" fontId="18" fillId="4" borderId="41" xfId="0" applyFont="1" applyFill="1" applyBorder="1" applyAlignment="1" applyProtection="1">
      <alignment horizontal="center" vertical="center" wrapText="1"/>
      <protection locked="0"/>
    </xf>
    <xf numFmtId="0" fontId="18" fillId="4" borderId="40" xfId="0" applyFont="1" applyFill="1" applyBorder="1" applyAlignment="1" applyProtection="1">
      <alignment horizontal="center" vertical="center" wrapText="1"/>
      <protection locked="0"/>
    </xf>
    <xf numFmtId="0" fontId="16" fillId="4" borderId="20" xfId="0" applyFont="1" applyFill="1" applyBorder="1" applyAlignment="1" applyProtection="1">
      <alignment horizontal="left" vertical="center"/>
      <protection locked="0" hidden="1"/>
    </xf>
    <xf numFmtId="0" fontId="16" fillId="4" borderId="0" xfId="0" applyFont="1" applyFill="1" applyBorder="1" applyAlignment="1" applyProtection="1">
      <alignment horizontal="left" vertical="center"/>
      <protection locked="0" hidden="1"/>
    </xf>
    <xf numFmtId="0" fontId="16" fillId="4" borderId="33" xfId="0" applyFont="1" applyFill="1" applyBorder="1" applyAlignment="1" applyProtection="1">
      <alignment horizontal="left" vertical="center"/>
      <protection locked="0" hidden="1"/>
    </xf>
    <xf numFmtId="0" fontId="16" fillId="4" borderId="16" xfId="0" applyFont="1" applyFill="1" applyBorder="1" applyAlignment="1" applyProtection="1">
      <alignment horizontal="left" vertical="center"/>
      <protection locked="0" hidden="1"/>
    </xf>
    <xf numFmtId="0" fontId="16" fillId="4" borderId="35" xfId="0" applyFont="1" applyFill="1" applyBorder="1" applyAlignment="1" applyProtection="1">
      <alignment horizontal="left" vertical="center"/>
      <protection locked="0" hidden="1"/>
    </xf>
    <xf numFmtId="0" fontId="16" fillId="4" borderId="15" xfId="0" applyFont="1" applyFill="1" applyBorder="1" applyAlignment="1" applyProtection="1">
      <alignment horizontal="left" vertical="center"/>
      <protection locked="0" hidden="1"/>
    </xf>
    <xf numFmtId="49" fontId="16" fillId="4" borderId="40" xfId="0" applyNumberFormat="1" applyFont="1" applyFill="1" applyBorder="1" applyAlignment="1" applyProtection="1">
      <alignment horizontal="center" vertical="center"/>
      <protection locked="0" hidden="1"/>
    </xf>
    <xf numFmtId="0" fontId="16" fillId="4" borderId="4" xfId="0" applyFont="1" applyFill="1" applyBorder="1" applyAlignment="1" applyProtection="1">
      <alignment horizontal="left" vertical="center" wrapText="1"/>
      <protection locked="0" hidden="1"/>
    </xf>
    <xf numFmtId="0" fontId="16" fillId="4" borderId="6" xfId="0" applyFont="1" applyFill="1" applyBorder="1" applyAlignment="1" applyProtection="1">
      <alignment horizontal="left" vertical="center" wrapText="1"/>
      <protection locked="0" hidden="1"/>
    </xf>
    <xf numFmtId="0" fontId="16" fillId="4" borderId="5" xfId="0" applyFont="1" applyFill="1" applyBorder="1" applyAlignment="1" applyProtection="1">
      <alignment horizontal="left" vertical="center" wrapText="1"/>
      <protection locked="0" hidden="1"/>
    </xf>
    <xf numFmtId="0" fontId="16" fillId="4" borderId="28" xfId="0" applyFont="1" applyFill="1" applyBorder="1" applyAlignment="1" applyProtection="1">
      <alignment horizontal="center" vertical="center"/>
      <protection locked="0"/>
    </xf>
    <xf numFmtId="0" fontId="16" fillId="4" borderId="29" xfId="0" applyFont="1" applyFill="1" applyBorder="1" applyAlignment="1" applyProtection="1">
      <alignment horizontal="center" vertical="center"/>
      <protection locked="0"/>
    </xf>
    <xf numFmtId="0" fontId="16" fillId="4" borderId="31" xfId="0" applyFont="1" applyFill="1" applyBorder="1" applyAlignment="1" applyProtection="1">
      <alignment horizontal="center" vertical="center" wrapText="1"/>
      <protection locked="0" hidden="1"/>
    </xf>
    <xf numFmtId="0" fontId="16" fillId="4" borderId="32" xfId="0" applyFont="1" applyFill="1" applyBorder="1" applyAlignment="1" applyProtection="1">
      <alignment horizontal="center" vertical="center" wrapText="1"/>
      <protection locked="0" hidden="1"/>
    </xf>
    <xf numFmtId="0" fontId="16" fillId="4" borderId="40" xfId="0" applyFont="1" applyFill="1" applyBorder="1" applyAlignment="1" applyProtection="1">
      <alignment horizontal="center" vertical="center" wrapText="1"/>
      <protection locked="0" hidden="1"/>
    </xf>
    <xf numFmtId="0" fontId="16" fillId="4" borderId="30" xfId="0" applyFont="1" applyFill="1" applyBorder="1" applyAlignment="1" applyProtection="1">
      <alignment horizontal="center" vertical="center"/>
      <protection locked="0"/>
    </xf>
    <xf numFmtId="49" fontId="18" fillId="4" borderId="26" xfId="0" applyNumberFormat="1" applyFont="1" applyFill="1" applyBorder="1" applyAlignment="1" applyProtection="1">
      <alignment horizontal="center" vertical="center" wrapText="1"/>
      <protection locked="0" hidden="1"/>
    </xf>
    <xf numFmtId="0" fontId="18" fillId="4" borderId="7" xfId="0" applyFont="1" applyFill="1" applyBorder="1" applyAlignment="1" applyProtection="1">
      <alignment horizontal="left" vertical="center" wrapText="1"/>
      <protection locked="0" hidden="1"/>
    </xf>
    <xf numFmtId="0" fontId="18" fillId="4" borderId="44" xfId="0" applyFont="1" applyFill="1" applyBorder="1" applyAlignment="1" applyProtection="1">
      <alignment horizontal="left" vertical="center" wrapText="1"/>
      <protection locked="0" hidden="1"/>
    </xf>
    <xf numFmtId="0" fontId="16" fillId="4" borderId="8" xfId="0" applyFont="1" applyFill="1" applyBorder="1" applyAlignment="1" applyProtection="1">
      <alignment horizontal="center" vertical="center" wrapText="1"/>
      <protection locked="0"/>
    </xf>
    <xf numFmtId="0" fontId="17" fillId="0" borderId="3" xfId="0" applyFont="1" applyBorder="1" applyAlignment="1" applyProtection="1">
      <alignment horizontal="left" vertical="center" wrapText="1"/>
      <protection hidden="1"/>
    </xf>
    <xf numFmtId="49" fontId="18" fillId="4" borderId="32" xfId="0" applyNumberFormat="1" applyFont="1" applyFill="1" applyBorder="1" applyAlignment="1" applyProtection="1">
      <alignment horizontal="center" vertical="center"/>
      <protection locked="0" hidden="1"/>
    </xf>
    <xf numFmtId="49" fontId="18" fillId="4" borderId="40" xfId="0" applyNumberFormat="1" applyFont="1" applyFill="1" applyBorder="1" applyAlignment="1" applyProtection="1">
      <alignment horizontal="center" vertical="center"/>
      <protection locked="0" hidden="1"/>
    </xf>
    <xf numFmtId="0" fontId="18" fillId="4" borderId="37" xfId="0" applyFont="1" applyFill="1" applyBorder="1" applyAlignment="1" applyProtection="1">
      <alignment horizontal="left" vertical="center" wrapText="1"/>
      <protection locked="0" hidden="1"/>
    </xf>
    <xf numFmtId="0" fontId="18" fillId="4" borderId="5" xfId="0" applyFont="1" applyFill="1" applyBorder="1" applyAlignment="1" applyProtection="1">
      <alignment horizontal="left" vertical="center" wrapText="1"/>
      <protection locked="0" hidden="1"/>
    </xf>
    <xf numFmtId="49" fontId="18" fillId="4" borderId="39" xfId="0" applyNumberFormat="1" applyFont="1" applyFill="1" applyBorder="1" applyAlignment="1" applyProtection="1">
      <alignment horizontal="center" vertical="center"/>
      <protection locked="0" hidden="1"/>
    </xf>
    <xf numFmtId="0" fontId="18" fillId="4" borderId="33" xfId="0" applyFont="1" applyFill="1" applyBorder="1" applyAlignment="1" applyProtection="1">
      <alignment horizontal="left" vertical="center" wrapText="1"/>
      <protection locked="0" hidden="1"/>
    </xf>
    <xf numFmtId="0" fontId="18" fillId="4" borderId="16" xfId="0" applyFont="1" applyFill="1" applyBorder="1" applyAlignment="1" applyProtection="1">
      <alignment horizontal="left" vertical="center" wrapText="1"/>
      <protection locked="0" hidden="1"/>
    </xf>
    <xf numFmtId="0" fontId="18" fillId="4" borderId="38" xfId="0" applyFont="1" applyFill="1" applyBorder="1" applyAlignment="1" applyProtection="1">
      <alignment horizontal="left" vertical="center" wrapText="1"/>
      <protection locked="0" hidden="1"/>
    </xf>
    <xf numFmtId="49" fontId="18" fillId="0" borderId="18" xfId="0" applyNumberFormat="1" applyFont="1" applyFill="1" applyBorder="1" applyAlignment="1" applyProtection="1">
      <alignment horizontal="center" vertical="center"/>
      <protection locked="0"/>
    </xf>
    <xf numFmtId="0" fontId="16" fillId="4" borderId="30" xfId="0" applyFont="1" applyFill="1" applyBorder="1" applyAlignment="1" applyProtection="1">
      <alignment horizontal="center" vertical="center" wrapText="1"/>
      <protection locked="0"/>
    </xf>
    <xf numFmtId="49" fontId="18" fillId="4" borderId="31" xfId="0" applyNumberFormat="1" applyFont="1" applyFill="1" applyBorder="1" applyAlignment="1" applyProtection="1">
      <alignment horizontal="center" vertical="center"/>
      <protection locked="0" hidden="1"/>
    </xf>
    <xf numFmtId="0" fontId="18" fillId="4" borderId="1" xfId="0" applyFont="1" applyFill="1" applyBorder="1" applyAlignment="1" applyProtection="1">
      <alignment horizontal="left" vertical="center" wrapText="1"/>
      <protection locked="0" hidden="1"/>
    </xf>
    <xf numFmtId="0" fontId="18" fillId="4" borderId="3" xfId="0" applyFont="1" applyFill="1" applyBorder="1" applyAlignment="1" applyProtection="1">
      <alignment horizontal="left" vertical="center" wrapText="1"/>
      <protection locked="0" hidden="1"/>
    </xf>
    <xf numFmtId="0" fontId="18" fillId="4" borderId="2" xfId="0" applyFont="1" applyFill="1" applyBorder="1" applyAlignment="1" applyProtection="1">
      <alignment horizontal="left" vertical="center" wrapText="1"/>
      <protection locked="0" hidden="1"/>
    </xf>
    <xf numFmtId="49" fontId="16" fillId="4" borderId="13" xfId="0" applyNumberFormat="1" applyFont="1" applyFill="1" applyBorder="1" applyAlignment="1" applyProtection="1">
      <alignment horizontal="center" vertical="center" wrapText="1"/>
      <protection locked="0" hidden="1"/>
    </xf>
    <xf numFmtId="49" fontId="16" fillId="4" borderId="23" xfId="0" applyNumberFormat="1" applyFont="1" applyFill="1" applyBorder="1" applyAlignment="1" applyProtection="1">
      <alignment horizontal="center" vertical="center" wrapText="1"/>
      <protection locked="0" hidden="1"/>
    </xf>
    <xf numFmtId="0" fontId="16" fillId="4" borderId="24" xfId="0" applyFont="1" applyFill="1" applyBorder="1" applyAlignment="1" applyProtection="1">
      <alignment horizontal="left" vertical="center" wrapText="1"/>
      <protection locked="0" hidden="1"/>
    </xf>
    <xf numFmtId="0" fontId="16" fillId="4" borderId="46" xfId="0" applyFont="1" applyFill="1" applyBorder="1" applyAlignment="1" applyProtection="1">
      <alignment horizontal="left" vertical="center" wrapText="1"/>
      <protection locked="0" hidden="1"/>
    </xf>
    <xf numFmtId="49" fontId="16" fillId="4" borderId="26" xfId="0" applyNumberFormat="1" applyFont="1" applyFill="1" applyBorder="1" applyAlignment="1" applyProtection="1">
      <alignment horizontal="center" vertical="center" wrapText="1"/>
      <protection locked="0" hidden="1"/>
    </xf>
    <xf numFmtId="0" fontId="16" fillId="4" borderId="7" xfId="0" applyFont="1" applyFill="1" applyBorder="1" applyAlignment="1" applyProtection="1">
      <alignment horizontal="left" vertical="center" wrapText="1"/>
      <protection locked="0" hidden="1"/>
    </xf>
    <xf numFmtId="0" fontId="16" fillId="4" borderId="44" xfId="0" applyFont="1" applyFill="1" applyBorder="1" applyAlignment="1" applyProtection="1">
      <alignment horizontal="left" vertical="center" wrapText="1"/>
      <protection locked="0" hidden="1"/>
    </xf>
    <xf numFmtId="0" fontId="18" fillId="4" borderId="39" xfId="0" applyFont="1" applyFill="1" applyBorder="1" applyAlignment="1" applyProtection="1">
      <alignment horizontal="center" vertical="center" wrapText="1"/>
      <protection locked="0"/>
    </xf>
    <xf numFmtId="49" fontId="16" fillId="4" borderId="40" xfId="0" applyNumberFormat="1" applyFont="1" applyFill="1" applyBorder="1" applyAlignment="1" applyProtection="1">
      <alignment horizontal="center" vertical="center" wrapText="1"/>
      <protection locked="0" hidden="1"/>
    </xf>
    <xf numFmtId="14" fontId="18" fillId="4" borderId="41" xfId="0" applyNumberFormat="1" applyFont="1" applyFill="1" applyBorder="1" applyAlignment="1" applyProtection="1">
      <alignment horizontal="center" vertical="center" wrapText="1"/>
      <protection locked="0"/>
    </xf>
    <xf numFmtId="0" fontId="16" fillId="0" borderId="1" xfId="0" applyFont="1" applyBorder="1" applyAlignment="1" applyProtection="1">
      <alignment horizontal="center" vertical="center"/>
      <protection locked="0" hidden="1"/>
    </xf>
    <xf numFmtId="0" fontId="16" fillId="0" borderId="4" xfId="0" applyFont="1" applyBorder="1" applyAlignment="1" applyProtection="1">
      <alignment horizontal="center" vertical="center"/>
      <protection locked="0" hidden="1"/>
    </xf>
    <xf numFmtId="14" fontId="16" fillId="4" borderId="41" xfId="0" applyNumberFormat="1" applyFont="1" applyFill="1" applyBorder="1" applyAlignment="1" applyProtection="1">
      <alignment horizontal="center" vertical="center" wrapText="1"/>
      <protection locked="0"/>
    </xf>
    <xf numFmtId="14" fontId="16" fillId="4" borderId="31" xfId="0" applyNumberFormat="1" applyFont="1" applyFill="1" applyBorder="1" applyAlignment="1" applyProtection="1">
      <alignment horizontal="center" vertical="center" wrapText="1"/>
      <protection locked="0"/>
    </xf>
    <xf numFmtId="0" fontId="18" fillId="4" borderId="31" xfId="0" applyFont="1" applyFill="1" applyBorder="1" applyAlignment="1" applyProtection="1">
      <alignment horizontal="center" vertical="center" wrapText="1"/>
      <protection locked="0"/>
    </xf>
    <xf numFmtId="14" fontId="16" fillId="4" borderId="31" xfId="0" applyNumberFormat="1" applyFont="1" applyFill="1" applyBorder="1" applyAlignment="1" applyProtection="1">
      <alignment horizontal="left" vertical="center" wrapText="1"/>
      <protection locked="0"/>
    </xf>
    <xf numFmtId="14" fontId="16" fillId="4" borderId="39" xfId="0" applyNumberFormat="1" applyFont="1" applyFill="1" applyBorder="1" applyAlignment="1" applyProtection="1">
      <alignment horizontal="left" vertical="center" wrapText="1"/>
      <protection locked="0"/>
    </xf>
    <xf numFmtId="0" fontId="16" fillId="4" borderId="40" xfId="0" applyFont="1" applyFill="1" applyBorder="1" applyAlignment="1" applyProtection="1">
      <alignment horizontal="left" vertical="center" wrapText="1"/>
      <protection locked="0"/>
    </xf>
    <xf numFmtId="0" fontId="16" fillId="4" borderId="13" xfId="0" applyFont="1" applyFill="1" applyBorder="1" applyAlignment="1" applyProtection="1">
      <alignment horizontal="left" vertical="center" wrapText="1"/>
      <protection locked="0" hidden="1"/>
    </xf>
    <xf numFmtId="0" fontId="16" fillId="4" borderId="10" xfId="0" applyFont="1" applyFill="1" applyBorder="1" applyAlignment="1" applyProtection="1">
      <alignment horizontal="left" vertical="center" wrapText="1"/>
      <protection locked="0" hidden="1"/>
    </xf>
    <xf numFmtId="0" fontId="16" fillId="4" borderId="14" xfId="0" applyFont="1" applyFill="1" applyBorder="1" applyAlignment="1" applyProtection="1">
      <alignment horizontal="left" vertical="center" wrapText="1"/>
      <protection locked="0" hidden="1"/>
    </xf>
    <xf numFmtId="0" fontId="16" fillId="4" borderId="56" xfId="0" applyFont="1" applyFill="1" applyBorder="1" applyAlignment="1" applyProtection="1">
      <alignment horizontal="left" vertical="center" wrapText="1"/>
      <protection locked="0" hidden="1"/>
    </xf>
    <xf numFmtId="49" fontId="18" fillId="4" borderId="39" xfId="0" applyNumberFormat="1" applyFont="1" applyFill="1" applyBorder="1" applyAlignment="1" applyProtection="1">
      <alignment horizontal="center" vertical="center" wrapText="1"/>
      <protection locked="0" hidden="1"/>
    </xf>
    <xf numFmtId="0" fontId="18" fillId="4" borderId="13" xfId="0" applyFont="1" applyFill="1" applyBorder="1" applyAlignment="1" applyProtection="1">
      <alignment horizontal="left" vertical="center" wrapText="1"/>
      <protection locked="0" hidden="1"/>
    </xf>
    <xf numFmtId="0" fontId="14" fillId="4" borderId="28" xfId="0" applyFont="1" applyFill="1" applyBorder="1" applyAlignment="1" applyProtection="1">
      <alignment horizontal="center" vertical="center" wrapText="1"/>
      <protection locked="0"/>
    </xf>
    <xf numFmtId="0" fontId="14" fillId="4" borderId="29" xfId="0" applyFont="1" applyFill="1" applyBorder="1" applyAlignment="1" applyProtection="1">
      <alignment horizontal="center" vertical="center" wrapText="1"/>
      <protection locked="0"/>
    </xf>
    <xf numFmtId="0" fontId="16" fillId="4" borderId="34" xfId="0" applyFont="1" applyFill="1" applyBorder="1" applyAlignment="1" applyProtection="1">
      <alignment horizontal="center" vertical="center" wrapText="1"/>
      <protection locked="0"/>
    </xf>
    <xf numFmtId="0" fontId="14" fillId="4" borderId="31" xfId="0" applyFont="1" applyFill="1" applyBorder="1" applyAlignment="1" applyProtection="1">
      <alignment horizontal="center" vertical="center" wrapText="1"/>
      <protection locked="0"/>
    </xf>
    <xf numFmtId="0" fontId="14" fillId="4" borderId="39" xfId="0" applyFont="1" applyFill="1" applyBorder="1" applyAlignment="1" applyProtection="1">
      <alignment horizontal="center" vertical="center" wrapText="1"/>
      <protection locked="0"/>
    </xf>
    <xf numFmtId="0" fontId="14" fillId="4" borderId="41" xfId="0" applyFont="1" applyFill="1" applyBorder="1" applyAlignment="1" applyProtection="1">
      <alignment horizontal="center" vertical="center" wrapText="1"/>
      <protection locked="0"/>
    </xf>
    <xf numFmtId="0" fontId="14" fillId="4" borderId="40" xfId="0" applyFont="1" applyFill="1" applyBorder="1" applyAlignment="1" applyProtection="1">
      <alignment horizontal="center" vertical="center" wrapText="1"/>
      <protection locked="0"/>
    </xf>
    <xf numFmtId="0" fontId="16" fillId="4" borderId="57" xfId="0" applyFont="1" applyFill="1" applyBorder="1" applyAlignment="1" applyProtection="1">
      <alignment horizontal="center" vertical="center" wrapText="1"/>
      <protection locked="0"/>
    </xf>
    <xf numFmtId="0" fontId="14" fillId="4" borderId="30" xfId="0" applyFont="1" applyFill="1" applyBorder="1" applyAlignment="1" applyProtection="1">
      <alignment horizontal="center" vertical="center" wrapText="1"/>
      <protection locked="0"/>
    </xf>
    <xf numFmtId="0" fontId="16" fillId="4" borderId="22" xfId="0" applyFont="1" applyFill="1" applyBorder="1" applyAlignment="1" applyProtection="1">
      <alignment horizontal="center" vertical="center" wrapText="1"/>
      <protection locked="0"/>
    </xf>
    <xf numFmtId="0" fontId="18" fillId="4" borderId="28" xfId="0" applyFont="1" applyFill="1" applyBorder="1" applyAlignment="1" applyProtection="1">
      <alignment horizontal="center" vertical="center" wrapText="1"/>
      <protection locked="0"/>
    </xf>
    <xf numFmtId="0" fontId="18" fillId="4" borderId="31" xfId="0" applyFont="1" applyFill="1" applyBorder="1" applyAlignment="1" applyProtection="1">
      <alignment vertical="center" wrapText="1"/>
      <protection locked="0"/>
    </xf>
    <xf numFmtId="0" fontId="18" fillId="4" borderId="39" xfId="0" applyFont="1" applyFill="1" applyBorder="1" applyAlignment="1" applyProtection="1">
      <alignment vertical="center" wrapText="1"/>
      <protection locked="0"/>
    </xf>
    <xf numFmtId="0" fontId="15" fillId="4" borderId="22" xfId="0" applyFont="1" applyFill="1" applyBorder="1" applyAlignment="1" applyProtection="1">
      <alignment horizontal="center" vertical="center" wrapText="1"/>
      <protection locked="0"/>
    </xf>
    <xf numFmtId="0" fontId="15" fillId="4" borderId="34" xfId="0" applyFont="1" applyFill="1" applyBorder="1" applyAlignment="1" applyProtection="1">
      <alignment horizontal="center" vertical="center" wrapText="1"/>
      <protection locked="0"/>
    </xf>
    <xf numFmtId="0" fontId="15" fillId="4" borderId="57" xfId="0" applyFont="1" applyFill="1" applyBorder="1" applyAlignment="1" applyProtection="1">
      <alignment horizontal="center" vertical="center" wrapText="1"/>
      <protection locked="0"/>
    </xf>
    <xf numFmtId="0" fontId="19" fillId="4" borderId="41" xfId="0" applyFont="1" applyFill="1" applyBorder="1" applyAlignment="1" applyProtection="1">
      <alignment horizontal="center" vertical="center"/>
      <protection locked="0"/>
    </xf>
    <xf numFmtId="0" fontId="19" fillId="4" borderId="40" xfId="0" applyFont="1" applyFill="1" applyBorder="1" applyAlignment="1" applyProtection="1">
      <alignment horizontal="center" vertical="center"/>
      <protection locked="0"/>
    </xf>
    <xf numFmtId="0" fontId="15" fillId="4" borderId="31" xfId="0" applyFont="1" applyFill="1" applyBorder="1" applyAlignment="1" applyProtection="1">
      <alignment horizontal="center" vertical="center" wrapText="1"/>
      <protection locked="0"/>
    </xf>
    <xf numFmtId="0" fontId="15" fillId="4" borderId="39" xfId="0" applyFont="1" applyFill="1" applyBorder="1" applyAlignment="1" applyProtection="1">
      <alignment horizontal="center" vertical="center" wrapText="1"/>
      <protection locked="0"/>
    </xf>
    <xf numFmtId="0" fontId="15" fillId="4" borderId="41" xfId="0" applyFont="1" applyFill="1" applyBorder="1" applyAlignment="1" applyProtection="1">
      <alignment horizontal="center" vertical="center" wrapText="1"/>
      <protection locked="0"/>
    </xf>
    <xf numFmtId="0" fontId="19" fillId="4" borderId="29" xfId="0" applyFont="1" applyFill="1" applyBorder="1" applyAlignment="1" applyProtection="1">
      <alignment horizontal="center" vertical="center"/>
      <protection locked="0"/>
    </xf>
    <xf numFmtId="0" fontId="19" fillId="4" borderId="30" xfId="0" applyFont="1" applyFill="1" applyBorder="1" applyAlignment="1" applyProtection="1">
      <alignment horizontal="center" vertical="center"/>
      <protection locked="0"/>
    </xf>
    <xf numFmtId="0" fontId="18" fillId="4" borderId="35" xfId="0" applyFont="1" applyFill="1" applyBorder="1" applyAlignment="1" applyProtection="1">
      <alignment horizontal="center" vertical="center"/>
      <protection locked="0"/>
    </xf>
    <xf numFmtId="0" fontId="18" fillId="4" borderId="33" xfId="0" applyFont="1" applyFill="1" applyBorder="1" applyAlignment="1" applyProtection="1">
      <alignment horizontal="center" vertical="center"/>
      <protection locked="0"/>
    </xf>
    <xf numFmtId="0" fontId="18" fillId="4" borderId="41" xfId="0" applyFont="1" applyFill="1" applyBorder="1" applyAlignment="1" applyProtection="1">
      <alignment horizontal="center" vertical="center"/>
      <protection locked="0"/>
    </xf>
    <xf numFmtId="0" fontId="18" fillId="4" borderId="39" xfId="0" applyFont="1" applyFill="1" applyBorder="1" applyAlignment="1" applyProtection="1">
      <alignment horizontal="center" vertical="center"/>
      <protection locked="0"/>
    </xf>
    <xf numFmtId="0" fontId="26" fillId="4" borderId="41" xfId="0" applyFont="1" applyFill="1" applyBorder="1" applyAlignment="1" applyProtection="1">
      <alignment horizontal="center" vertical="center"/>
      <protection locked="0"/>
    </xf>
    <xf numFmtId="0" fontId="26" fillId="4" borderId="39" xfId="0" applyFont="1" applyFill="1" applyBorder="1" applyAlignment="1" applyProtection="1">
      <alignment horizontal="center" vertical="center"/>
      <protection locked="0"/>
    </xf>
    <xf numFmtId="0" fontId="18" fillId="4" borderId="40" xfId="0" applyFont="1" applyFill="1" applyBorder="1" applyAlignment="1" applyProtection="1">
      <alignment horizontal="center" vertical="center"/>
      <protection locked="0"/>
    </xf>
    <xf numFmtId="0" fontId="19" fillId="4" borderId="28" xfId="0" applyFont="1" applyFill="1" applyBorder="1" applyAlignment="1" applyProtection="1">
      <alignment horizontal="center" vertical="center"/>
      <protection locked="0"/>
    </xf>
    <xf numFmtId="0" fontId="30" fillId="0" borderId="18" xfId="0" applyFont="1" applyBorder="1" applyAlignment="1" applyProtection="1">
      <alignment horizontal="center" vertical="center" wrapText="1"/>
      <protection locked="0"/>
    </xf>
    <xf numFmtId="0" fontId="30" fillId="0" borderId="19" xfId="0" applyFont="1" applyBorder="1" applyAlignment="1" applyProtection="1">
      <alignment horizontal="center" vertical="center" wrapText="1"/>
      <protection locked="0"/>
    </xf>
    <xf numFmtId="0" fontId="30" fillId="0" borderId="17" xfId="0" applyFont="1" applyBorder="1" applyAlignment="1" applyProtection="1">
      <alignment horizontal="center" vertical="center" wrapText="1"/>
      <protection locked="0"/>
    </xf>
    <xf numFmtId="0" fontId="2" fillId="0" borderId="17" xfId="0" applyFont="1" applyFill="1" applyBorder="1" applyAlignment="1" applyProtection="1">
      <alignment horizontal="left" vertical="center" wrapText="1"/>
      <protection locked="0" hidden="1"/>
    </xf>
    <xf numFmtId="0" fontId="2" fillId="0" borderId="18" xfId="0" applyFont="1" applyFill="1" applyBorder="1" applyAlignment="1" applyProtection="1">
      <alignment horizontal="left" vertical="center" wrapText="1"/>
      <protection locked="0" hidden="1"/>
    </xf>
    <xf numFmtId="0" fontId="2" fillId="0" borderId="19" xfId="0" applyFont="1" applyFill="1" applyBorder="1" applyAlignment="1" applyProtection="1">
      <alignment horizontal="left" vertical="center" wrapText="1"/>
      <protection locked="0" hidden="1"/>
    </xf>
    <xf numFmtId="0" fontId="26" fillId="4" borderId="40" xfId="0" applyFont="1" applyFill="1" applyBorder="1" applyAlignment="1" applyProtection="1">
      <alignment horizontal="center" vertical="center"/>
      <protection locked="0"/>
    </xf>
    <xf numFmtId="0" fontId="16" fillId="4" borderId="41" xfId="0" applyFont="1" applyFill="1" applyBorder="1" applyAlignment="1" applyProtection="1">
      <alignment horizontal="center" vertical="center"/>
      <protection locked="0"/>
    </xf>
    <xf numFmtId="0" fontId="16" fillId="4" borderId="39" xfId="0" applyFont="1" applyFill="1" applyBorder="1" applyAlignment="1" applyProtection="1">
      <alignment horizontal="center" vertical="center"/>
      <protection locked="0"/>
    </xf>
    <xf numFmtId="0" fontId="16" fillId="4" borderId="31" xfId="0" applyFont="1" applyFill="1" applyBorder="1" applyAlignment="1" applyProtection="1">
      <alignment horizontal="center" vertical="center"/>
      <protection locked="0"/>
    </xf>
    <xf numFmtId="0" fontId="16" fillId="4" borderId="40" xfId="0" applyFont="1" applyFill="1" applyBorder="1" applyAlignment="1" applyProtection="1">
      <alignment horizontal="center" vertical="center"/>
      <protection locked="0"/>
    </xf>
    <xf numFmtId="0" fontId="18" fillId="4" borderId="1" xfId="0" applyFont="1" applyFill="1" applyBorder="1" applyAlignment="1" applyProtection="1">
      <alignment horizontal="center" vertical="center"/>
      <protection locked="0"/>
    </xf>
    <xf numFmtId="0" fontId="18" fillId="4" borderId="31" xfId="0" applyFont="1" applyFill="1" applyBorder="1" applyAlignment="1" applyProtection="1">
      <alignment horizontal="center" vertical="center"/>
      <protection locked="0"/>
    </xf>
    <xf numFmtId="0" fontId="26" fillId="4" borderId="31" xfId="0" applyFont="1" applyFill="1" applyBorder="1" applyAlignment="1" applyProtection="1">
      <alignment horizontal="center" vertical="center"/>
      <protection locked="0"/>
    </xf>
    <xf numFmtId="0" fontId="18" fillId="4" borderId="31" xfId="0" applyFont="1" applyFill="1" applyBorder="1" applyAlignment="1" applyProtection="1">
      <alignment horizontal="center" vertical="center" wrapText="1"/>
      <protection locked="0" hidden="1"/>
    </xf>
    <xf numFmtId="0" fontId="18" fillId="4" borderId="32" xfId="0" applyFont="1" applyFill="1" applyBorder="1" applyAlignment="1" applyProtection="1">
      <alignment horizontal="center" vertical="center" wrapText="1"/>
      <protection locked="0" hidden="1"/>
    </xf>
    <xf numFmtId="0" fontId="18" fillId="4" borderId="40" xfId="0" applyFont="1" applyFill="1" applyBorder="1" applyAlignment="1" applyProtection="1">
      <alignment horizontal="center" vertical="center" wrapText="1"/>
      <protection locked="0" hidden="1"/>
    </xf>
    <xf numFmtId="0" fontId="16" fillId="4" borderId="28" xfId="0" applyFont="1" applyFill="1" applyBorder="1" applyAlignment="1" applyProtection="1">
      <alignment horizontal="left" vertical="center"/>
      <protection locked="0"/>
    </xf>
    <xf numFmtId="0" fontId="16" fillId="4" borderId="29" xfId="0" applyFont="1" applyFill="1" applyBorder="1" applyAlignment="1" applyProtection="1">
      <alignment horizontal="left" vertical="center"/>
      <protection locked="0"/>
    </xf>
    <xf numFmtId="0" fontId="18" fillId="4" borderId="31" xfId="0" applyFont="1" applyFill="1" applyBorder="1" applyAlignment="1" applyProtection="1">
      <alignment horizontal="left" vertical="center"/>
      <protection locked="0"/>
    </xf>
    <xf numFmtId="0" fontId="18" fillId="4" borderId="39" xfId="0" applyFont="1" applyFill="1" applyBorder="1" applyAlignment="1" applyProtection="1">
      <alignment horizontal="left" vertical="center"/>
      <protection locked="0"/>
    </xf>
    <xf numFmtId="0" fontId="18" fillId="4" borderId="41" xfId="0" applyFont="1" applyFill="1" applyBorder="1" applyAlignment="1" applyProtection="1">
      <alignment horizontal="left" vertical="center"/>
      <protection locked="0"/>
    </xf>
    <xf numFmtId="0" fontId="18" fillId="4" borderId="40" xfId="0" applyFont="1" applyFill="1" applyBorder="1" applyAlignment="1" applyProtection="1">
      <alignment horizontal="left" vertical="center"/>
      <protection locked="0"/>
    </xf>
  </cellXfs>
  <cellStyles count="22">
    <cellStyle name="category" xfId="1"/>
    <cellStyle name="Currency $" xfId="2"/>
    <cellStyle name="Date" xfId="3"/>
    <cellStyle name="Dezimal [0]_Mondeo" xfId="4"/>
    <cellStyle name="Dezimal_Mondeo" xfId="5"/>
    <cellStyle name="Fıxed" xfId="6"/>
    <cellStyle name="Grey" xfId="7"/>
    <cellStyle name="HEADER" xfId="8"/>
    <cellStyle name="Headıng1" xfId="9"/>
    <cellStyle name="Headıng2" xfId="10"/>
    <cellStyle name="Input [yellow]" xfId="11"/>
    <cellStyle name="Model" xfId="12"/>
    <cellStyle name="Normal" xfId="0" builtinId="0"/>
    <cellStyle name="Normal - Style1" xfId="13"/>
    <cellStyle name="Normal 2" xfId="14"/>
    <cellStyle name="Normal 3" xfId="15"/>
    <cellStyle name="Percent [2]" xfId="16"/>
    <cellStyle name="Standard_DE_LATE_" xfId="17"/>
    <cellStyle name="subhead" xfId="18"/>
    <cellStyle name="Virgül [0]_haber" xfId="19"/>
    <cellStyle name="Währung [0]_Mondeo" xfId="20"/>
    <cellStyle name="Währung_Mondeo" xfId="21"/>
  </cellStyles>
  <dxfs count="26"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/>
          <a:lstStyle/>
          <a:p>
            <a:pPr>
              <a:defRPr/>
            </a:pPr>
            <a:r>
              <a:rPr lang="tr-TR" sz="2800">
                <a:latin typeface="Arial" panose="020B0604020202020204" pitchFamily="34" charset="0"/>
                <a:cs typeface="Arial" panose="020B0604020202020204" pitchFamily="34" charset="0"/>
              </a:rPr>
              <a:t>ML0 </a:t>
            </a:r>
            <a:endParaRPr lang="de-DE" sz="28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39401698794885581"/>
          <c:y val="2.3850086245292189E-2"/>
        </c:manualLayout>
      </c:layout>
      <c:overlay val="0"/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B050"/>
            </a:solidFill>
          </c:spPr>
          <c:dPt>
            <c:idx val="1"/>
            <c:bubble3D val="0"/>
            <c:spPr>
              <a:solidFill>
                <a:srgbClr val="FF0000"/>
              </a:solidFill>
            </c:spPr>
          </c:dPt>
          <c:dLbls>
            <c:dLbl>
              <c:idx val="1"/>
              <c:delete val="1"/>
            </c:dLbl>
            <c:txPr>
              <a:bodyPr/>
              <a:lstStyle/>
              <a:p>
                <a:pPr>
                  <a:defRPr sz="1800" b="1"/>
                </a:pPr>
                <a:endParaRPr lang="tr-T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val>
            <c:numRef>
              <c:f>Veri!$R$7:$S$7</c:f>
              <c:numCache>
                <c:formatCode>General</c:formatCode>
                <c:ptCount val="2"/>
                <c:pt idx="0" formatCode="0.0">
                  <c:v>100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spPr>
    <a:ln w="12700">
      <a:noFill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/>
          <a:lstStyle/>
          <a:p>
            <a:pPr>
              <a:defRPr/>
            </a:pPr>
            <a:r>
              <a:rPr lang="tr-TR" sz="2800">
                <a:latin typeface="Arial" panose="020B0604020202020204" pitchFamily="34" charset="0"/>
                <a:cs typeface="Arial" panose="020B0604020202020204" pitchFamily="34" charset="0"/>
              </a:rPr>
              <a:t>ML1 </a:t>
            </a:r>
            <a:endParaRPr lang="de-DE" sz="28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39401698794885581"/>
          <c:y val="2.3850086245292189E-2"/>
        </c:manualLayout>
      </c:layout>
      <c:overlay val="0"/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B050"/>
            </a:solidFill>
          </c:spPr>
          <c:dPt>
            <c:idx val="1"/>
            <c:bubble3D val="0"/>
            <c:spPr>
              <a:solidFill>
                <a:srgbClr val="FF0000"/>
              </a:solidFill>
            </c:spPr>
          </c:dPt>
          <c:dLbls>
            <c:dLbl>
              <c:idx val="1"/>
              <c:delete val="1"/>
            </c:dLbl>
            <c:txPr>
              <a:bodyPr/>
              <a:lstStyle/>
              <a:p>
                <a:pPr>
                  <a:defRPr sz="1800" b="1"/>
                </a:pPr>
                <a:endParaRPr lang="tr-TR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Ref>
              <c:f>Veri!$R$8:$S$8</c:f>
              <c:numCache>
                <c:formatCode>General</c:formatCode>
                <c:ptCount val="2"/>
                <c:pt idx="0" formatCode="0.0">
                  <c:v>100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spPr>
    <a:ln w="12700">
      <a:solidFill>
        <a:schemeClr val="tx1"/>
      </a:solidFill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/>
          <a:lstStyle/>
          <a:p>
            <a:pPr>
              <a:defRPr/>
            </a:pPr>
            <a:r>
              <a:rPr lang="tr-TR" sz="2800">
                <a:latin typeface="Arial" panose="020B0604020202020204" pitchFamily="34" charset="0"/>
                <a:cs typeface="Arial" panose="020B0604020202020204" pitchFamily="34" charset="0"/>
              </a:rPr>
              <a:t>ML2 </a:t>
            </a:r>
            <a:endParaRPr lang="de-DE" sz="28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39401698794885581"/>
          <c:y val="2.3850086245292189E-2"/>
        </c:manualLayout>
      </c:layout>
      <c:overlay val="0"/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B050"/>
            </a:solidFill>
          </c:spPr>
          <c:dPt>
            <c:idx val="1"/>
            <c:bubble3D val="0"/>
            <c:spPr>
              <a:solidFill>
                <a:srgbClr val="FF0000"/>
              </a:solidFill>
            </c:spPr>
          </c:dPt>
          <c:dLbls>
            <c:dLbl>
              <c:idx val="1"/>
              <c:delete val="1"/>
            </c:dLbl>
            <c:txPr>
              <a:bodyPr/>
              <a:lstStyle/>
              <a:p>
                <a:pPr>
                  <a:defRPr sz="1800" b="1"/>
                </a:pPr>
                <a:endParaRPr lang="tr-TR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Ref>
              <c:f>Veri!$R$9:$S$9</c:f>
              <c:numCache>
                <c:formatCode>General</c:formatCode>
                <c:ptCount val="2"/>
                <c:pt idx="0" formatCode="0.0">
                  <c:v>100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spPr>
    <a:ln w="12700">
      <a:solidFill>
        <a:schemeClr val="tx1"/>
      </a:solidFill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/>
          <a:lstStyle/>
          <a:p>
            <a:pPr>
              <a:defRPr/>
            </a:pPr>
            <a:r>
              <a:rPr lang="tr-TR" sz="2800">
                <a:latin typeface="Arial" panose="020B0604020202020204" pitchFamily="34" charset="0"/>
                <a:cs typeface="Arial" panose="020B0604020202020204" pitchFamily="34" charset="0"/>
              </a:rPr>
              <a:t>ML3 </a:t>
            </a:r>
            <a:endParaRPr lang="de-DE" sz="28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39401698794885581"/>
          <c:y val="2.3850086245292189E-2"/>
        </c:manualLayout>
      </c:layout>
      <c:overlay val="0"/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B050"/>
            </a:solidFill>
          </c:spPr>
          <c:dPt>
            <c:idx val="1"/>
            <c:bubble3D val="0"/>
            <c:spPr>
              <a:solidFill>
                <a:srgbClr val="FF0000"/>
              </a:solidFill>
            </c:spPr>
          </c:dPt>
          <c:dLbls>
            <c:dLbl>
              <c:idx val="1"/>
              <c:delete val="1"/>
            </c:dLbl>
            <c:txPr>
              <a:bodyPr/>
              <a:lstStyle/>
              <a:p>
                <a:pPr>
                  <a:defRPr sz="1800" b="1"/>
                </a:pPr>
                <a:endParaRPr lang="tr-TR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Ref>
              <c:f>Veri!$R$10:$S$10</c:f>
              <c:numCache>
                <c:formatCode>General</c:formatCode>
                <c:ptCount val="2"/>
                <c:pt idx="0" formatCode="0.0">
                  <c:v>100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spPr>
    <a:ln w="12700">
      <a:solidFill>
        <a:schemeClr val="tx1"/>
      </a:solidFill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/>
          <a:lstStyle/>
          <a:p>
            <a:pPr>
              <a:defRPr/>
            </a:pPr>
            <a:r>
              <a:rPr lang="tr-TR" sz="2800">
                <a:latin typeface="Arial" panose="020B0604020202020204" pitchFamily="34" charset="0"/>
                <a:cs typeface="Arial" panose="020B0604020202020204" pitchFamily="34" charset="0"/>
              </a:rPr>
              <a:t>ML4 </a:t>
            </a:r>
            <a:endParaRPr lang="de-DE" sz="28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39401698794885581"/>
          <c:y val="2.3850086245292189E-2"/>
        </c:manualLayout>
      </c:layout>
      <c:overlay val="0"/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B050"/>
            </a:solidFill>
          </c:spPr>
          <c:dPt>
            <c:idx val="1"/>
            <c:bubble3D val="0"/>
            <c:spPr>
              <a:solidFill>
                <a:srgbClr val="FF0000"/>
              </a:solidFill>
            </c:spPr>
          </c:dPt>
          <c:dLbls>
            <c:dLbl>
              <c:idx val="1"/>
              <c:delete val="1"/>
            </c:dLbl>
            <c:txPr>
              <a:bodyPr/>
              <a:lstStyle/>
              <a:p>
                <a:pPr>
                  <a:defRPr sz="1800" b="1"/>
                </a:pPr>
                <a:endParaRPr lang="tr-TR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Ref>
              <c:f>Veri!$R$11:$S$11</c:f>
              <c:numCache>
                <c:formatCode>0.0</c:formatCode>
                <c:ptCount val="2"/>
                <c:pt idx="0">
                  <c:v>100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spPr>
    <a:ln w="12700">
      <a:solidFill>
        <a:schemeClr val="tx1"/>
      </a:solidFill>
    </a:ln>
  </c:sp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/>
          <a:lstStyle/>
          <a:p>
            <a:pPr>
              <a:defRPr/>
            </a:pPr>
            <a:r>
              <a:rPr lang="tr-TR" sz="2800">
                <a:latin typeface="Arial" panose="020B0604020202020204" pitchFamily="34" charset="0"/>
                <a:cs typeface="Arial" panose="020B0604020202020204" pitchFamily="34" charset="0"/>
              </a:rPr>
              <a:t>ML5 </a:t>
            </a:r>
            <a:endParaRPr lang="de-DE" sz="28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39401698794885581"/>
          <c:y val="2.3850086245292189E-2"/>
        </c:manualLayout>
      </c:layout>
      <c:overlay val="0"/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B050"/>
            </a:solidFill>
          </c:spPr>
          <c:dPt>
            <c:idx val="1"/>
            <c:bubble3D val="0"/>
            <c:spPr>
              <a:solidFill>
                <a:srgbClr val="FF0000"/>
              </a:solidFill>
            </c:spPr>
          </c:dPt>
          <c:dLbls>
            <c:dLbl>
              <c:idx val="1"/>
              <c:delete val="1"/>
            </c:dLbl>
            <c:txPr>
              <a:bodyPr/>
              <a:lstStyle/>
              <a:p>
                <a:pPr>
                  <a:defRPr sz="1800" b="1"/>
                </a:pPr>
                <a:endParaRPr lang="tr-TR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Ref>
              <c:f>Veri!$R$12:$S$12</c:f>
              <c:numCache>
                <c:formatCode>0.0</c:formatCode>
                <c:ptCount val="2"/>
                <c:pt idx="0">
                  <c:v>100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spPr>
    <a:ln w="12700">
      <a:solidFill>
        <a:schemeClr val="tx1"/>
      </a:solidFill>
    </a:ln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/>
          <a:lstStyle/>
          <a:p>
            <a:pPr>
              <a:defRPr/>
            </a:pPr>
            <a:r>
              <a:rPr lang="tr-TR" sz="2800">
                <a:latin typeface="Arial" panose="020B0604020202020204" pitchFamily="34" charset="0"/>
                <a:cs typeface="Arial" panose="020B0604020202020204" pitchFamily="34" charset="0"/>
              </a:rPr>
              <a:t>ML6 </a:t>
            </a:r>
            <a:endParaRPr lang="de-DE" sz="28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39401698794885581"/>
          <c:y val="2.3850086245292189E-2"/>
        </c:manualLayout>
      </c:layout>
      <c:overlay val="0"/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B050"/>
            </a:solidFill>
          </c:spPr>
          <c:dPt>
            <c:idx val="1"/>
            <c:bubble3D val="0"/>
            <c:spPr>
              <a:solidFill>
                <a:srgbClr val="FF0000"/>
              </a:solidFill>
            </c:spPr>
          </c:dPt>
          <c:dLbls>
            <c:dLbl>
              <c:idx val="1"/>
              <c:delete val="1"/>
            </c:dLbl>
            <c:txPr>
              <a:bodyPr/>
              <a:lstStyle/>
              <a:p>
                <a:pPr>
                  <a:defRPr sz="1800" b="1"/>
                </a:pPr>
                <a:endParaRPr lang="tr-TR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Ref>
              <c:f>Veri!$R$13:$S$13</c:f>
              <c:numCache>
                <c:formatCode>0.0</c:formatCode>
                <c:ptCount val="2"/>
                <c:pt idx="0">
                  <c:v>0</c:v>
                </c:pt>
                <c:pt idx="1">
                  <c:v>-100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spPr>
    <a:ln w="12700">
      <a:solidFill>
        <a:schemeClr val="tx1"/>
      </a:solidFill>
    </a:ln>
  </c:sp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/>
          <a:lstStyle/>
          <a:p>
            <a:pPr>
              <a:defRPr/>
            </a:pPr>
            <a:r>
              <a:rPr lang="tr-TR" sz="2800">
                <a:latin typeface="Arial" panose="020B0604020202020204" pitchFamily="34" charset="0"/>
                <a:cs typeface="Arial" panose="020B0604020202020204" pitchFamily="34" charset="0"/>
              </a:rPr>
              <a:t>ML7 </a:t>
            </a:r>
            <a:endParaRPr lang="de-DE" sz="28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39401698794885581"/>
          <c:y val="2.3850086245292189E-2"/>
        </c:manualLayout>
      </c:layout>
      <c:overlay val="0"/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B050"/>
            </a:solidFill>
          </c:spPr>
          <c:dPt>
            <c:idx val="1"/>
            <c:bubble3D val="0"/>
            <c:spPr>
              <a:solidFill>
                <a:srgbClr val="FF0000"/>
              </a:solidFill>
            </c:spPr>
          </c:dPt>
          <c:dLbls>
            <c:dLbl>
              <c:idx val="1"/>
              <c:delete val="1"/>
            </c:dLbl>
            <c:txPr>
              <a:bodyPr/>
              <a:lstStyle/>
              <a:p>
                <a:pPr>
                  <a:defRPr sz="1800" b="1"/>
                </a:pPr>
                <a:endParaRPr lang="tr-TR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Ref>
              <c:f>Veri!$R$14:$S$14</c:f>
              <c:numCache>
                <c:formatCode>0.0</c:formatCode>
                <c:ptCount val="2"/>
                <c:pt idx="0">
                  <c:v>0</c:v>
                </c:pt>
                <c:pt idx="1">
                  <c:v>-100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spPr>
    <a:ln w="12700">
      <a:solidFill>
        <a:schemeClr val="tx1"/>
      </a:solidFill>
    </a:ln>
  </c:sp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/>
          <a:lstStyle/>
          <a:p>
            <a:pPr>
              <a:defRPr/>
            </a:pPr>
            <a:r>
              <a:rPr lang="tr-TR" sz="2800">
                <a:latin typeface="Arial" panose="020B0604020202020204" pitchFamily="34" charset="0"/>
                <a:cs typeface="Arial" panose="020B0604020202020204" pitchFamily="34" charset="0"/>
              </a:rPr>
              <a:t>GENEL DURUM</a:t>
            </a:r>
            <a:endParaRPr lang="de-DE" sz="28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4557091228549346"/>
          <c:y val="2.7825100619507555E-2"/>
        </c:manualLayout>
      </c:layout>
      <c:overlay val="0"/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B050"/>
            </a:solidFill>
          </c:spPr>
          <c:dPt>
            <c:idx val="1"/>
            <c:bubble3D val="0"/>
            <c:spPr>
              <a:solidFill>
                <a:srgbClr val="FF0000"/>
              </a:solidFill>
            </c:spPr>
          </c:dPt>
          <c:dLbls>
            <c:dLbl>
              <c:idx val="1"/>
              <c:delete val="1"/>
            </c:dLbl>
            <c:txPr>
              <a:bodyPr/>
              <a:lstStyle/>
              <a:p>
                <a:pPr>
                  <a:defRPr sz="1800" b="1"/>
                </a:pPr>
                <a:endParaRPr lang="tr-TR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Ref>
              <c:f>Veri!$R$15:$S$15</c:f>
              <c:numCache>
                <c:formatCode>0</c:formatCode>
                <c:ptCount val="2"/>
                <c:pt idx="0">
                  <c:v>80.08</c:v>
                </c:pt>
                <c:pt idx="1">
                  <c:v>-19.920000000000002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spPr>
    <a:ln w="12700">
      <a:solidFill>
        <a:schemeClr val="tx1"/>
      </a:solidFill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136072</xdr:colOff>
      <xdr:row>1</xdr:row>
      <xdr:rowOff>84364</xdr:rowOff>
    </xdr:from>
    <xdr:to>
      <xdr:col>2</xdr:col>
      <xdr:colOff>489859</xdr:colOff>
      <xdr:row>2</xdr:row>
      <xdr:rowOff>3116036</xdr:rowOff>
    </xdr:to>
    <xdr:graphicFrame macro="">
      <xdr:nvGraphicFramePr>
        <xdr:cNvPr id="3" name="Grafik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612322</xdr:colOff>
      <xdr:row>1</xdr:row>
      <xdr:rowOff>95250</xdr:rowOff>
    </xdr:from>
    <xdr:to>
      <xdr:col>4</xdr:col>
      <xdr:colOff>27215</xdr:colOff>
      <xdr:row>2</xdr:row>
      <xdr:rowOff>3126922</xdr:rowOff>
    </xdr:to>
    <xdr:graphicFrame macro="">
      <xdr:nvGraphicFramePr>
        <xdr:cNvPr id="10" name="Grafik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217714</xdr:colOff>
      <xdr:row>1</xdr:row>
      <xdr:rowOff>108857</xdr:rowOff>
    </xdr:from>
    <xdr:to>
      <xdr:col>5</xdr:col>
      <xdr:colOff>1687287</xdr:colOff>
      <xdr:row>2</xdr:row>
      <xdr:rowOff>3140529</xdr:rowOff>
    </xdr:to>
    <xdr:graphicFrame macro="">
      <xdr:nvGraphicFramePr>
        <xdr:cNvPr id="11" name="Grafik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1823357</xdr:colOff>
      <xdr:row>1</xdr:row>
      <xdr:rowOff>95250</xdr:rowOff>
    </xdr:from>
    <xdr:to>
      <xdr:col>7</xdr:col>
      <xdr:colOff>830036</xdr:colOff>
      <xdr:row>2</xdr:row>
      <xdr:rowOff>3126922</xdr:rowOff>
    </xdr:to>
    <xdr:graphicFrame macro="">
      <xdr:nvGraphicFramePr>
        <xdr:cNvPr id="12" name="Grafik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966107</xdr:colOff>
      <xdr:row>1</xdr:row>
      <xdr:rowOff>95250</xdr:rowOff>
    </xdr:from>
    <xdr:to>
      <xdr:col>9</xdr:col>
      <xdr:colOff>571501</xdr:colOff>
      <xdr:row>2</xdr:row>
      <xdr:rowOff>3126922</xdr:rowOff>
    </xdr:to>
    <xdr:graphicFrame macro="">
      <xdr:nvGraphicFramePr>
        <xdr:cNvPr id="13" name="Grafik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748393</xdr:colOff>
      <xdr:row>1</xdr:row>
      <xdr:rowOff>108857</xdr:rowOff>
    </xdr:from>
    <xdr:to>
      <xdr:col>13</xdr:col>
      <xdr:colOff>122465</xdr:colOff>
      <xdr:row>2</xdr:row>
      <xdr:rowOff>3140529</xdr:rowOff>
    </xdr:to>
    <xdr:graphicFrame macro="">
      <xdr:nvGraphicFramePr>
        <xdr:cNvPr id="14" name="Grafik 1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285749</xdr:colOff>
      <xdr:row>1</xdr:row>
      <xdr:rowOff>108858</xdr:rowOff>
    </xdr:from>
    <xdr:to>
      <xdr:col>19</xdr:col>
      <xdr:colOff>435427</xdr:colOff>
      <xdr:row>2</xdr:row>
      <xdr:rowOff>3140530</xdr:rowOff>
    </xdr:to>
    <xdr:graphicFrame macro="">
      <xdr:nvGraphicFramePr>
        <xdr:cNvPr id="15" name="Grafik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20</xdr:col>
      <xdr:colOff>122464</xdr:colOff>
      <xdr:row>1</xdr:row>
      <xdr:rowOff>108855</xdr:rowOff>
    </xdr:from>
    <xdr:to>
      <xdr:col>26</xdr:col>
      <xdr:colOff>217713</xdr:colOff>
      <xdr:row>2</xdr:row>
      <xdr:rowOff>3140527</xdr:rowOff>
    </xdr:to>
    <xdr:graphicFrame macro="">
      <xdr:nvGraphicFramePr>
        <xdr:cNvPr id="16" name="Grafik 1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26</xdr:col>
      <xdr:colOff>326571</xdr:colOff>
      <xdr:row>1</xdr:row>
      <xdr:rowOff>108857</xdr:rowOff>
    </xdr:from>
    <xdr:to>
      <xdr:col>34</xdr:col>
      <xdr:colOff>285750</xdr:colOff>
      <xdr:row>2</xdr:row>
      <xdr:rowOff>3140529</xdr:rowOff>
    </xdr:to>
    <xdr:graphicFrame macro="">
      <xdr:nvGraphicFramePr>
        <xdr:cNvPr id="17" name="Grafik 1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ang_yuzer\belgeler\WINDOWS\Temporary%20Internet%20Files\OLKD060\jan11_APQP-newC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1 Summary1"/>
      <sheetName val="AP I4"/>
      <sheetName val="AP DW"/>
      <sheetName val="Autoliv"/>
      <sheetName val="Antolin"/>
      <sheetName val="Benteler"/>
      <sheetName val="Bosch"/>
      <sheetName val="Brose"/>
      <sheetName val="Conti Teves"/>
      <sheetName val="Dynamid"/>
      <sheetName val="Fico"/>
      <sheetName val="GKN"/>
      <sheetName val="JCI"/>
      <sheetName val="Kautex 4WD Lev.II P"/>
      <sheetName val="Kautex 4WD St.IV P&amp;D"/>
      <sheetName val="Kautex 2WD ISG P&amp;D"/>
      <sheetName val="Kautex 2WD Lev II P&amp;D"/>
      <sheetName val="Kutsch Kirchhoff"/>
      <sheetName val="Lear"/>
      <sheetName val="Lemforder"/>
      <sheetName val="Meritor"/>
      <sheetName val="NSK"/>
      <sheetName val="Ortech"/>
      <sheetName val="Paulstra"/>
      <sheetName val="Pelzer"/>
      <sheetName val="Presta Krupp"/>
      <sheetName val="Sommer Allibert"/>
      <sheetName val="SAL"/>
      <sheetName val="SAS"/>
      <sheetName val="Sachs FTE"/>
      <sheetName val="Sachs Clutch"/>
      <sheetName val="Sachs FL WH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4">
          <cell r="E4" t="str">
            <v>Kautex Textron</v>
          </cell>
        </row>
      </sheetData>
      <sheetData sheetId="15">
        <row r="4">
          <cell r="E4" t="str">
            <v>Kautex Textron</v>
          </cell>
        </row>
      </sheetData>
      <sheetData sheetId="16">
        <row r="4">
          <cell r="E4" t="str">
            <v>Kautex Textron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>
        <row r="4">
          <cell r="E4" t="str">
            <v>Sommer Allibert SAI Automotive SAL GmbH</v>
          </cell>
        </row>
      </sheetData>
      <sheetData sheetId="28">
        <row r="4">
          <cell r="E4" t="str">
            <v>SAS Autosystemtechnik / SAI Automotive SAL GmbH</v>
          </cell>
        </row>
      </sheetData>
      <sheetData sheetId="29"/>
      <sheetData sheetId="30"/>
      <sheetData sheetId="31"/>
    </sheetDataSet>
  </externalBook>
</externalLink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35"/>
  <sheetViews>
    <sheetView tabSelected="1" zoomScale="55" zoomScaleNormal="55" workbookViewId="0">
      <selection activeCell="F33" sqref="F33:F34"/>
    </sheetView>
  </sheetViews>
  <sheetFormatPr defaultColWidth="9.140625" defaultRowHeight="20.25" x14ac:dyDescent="0.3"/>
  <cols>
    <col min="1" max="1" width="5.5703125" style="12" bestFit="1" customWidth="1"/>
    <col min="2" max="3" width="30.7109375" style="12" customWidth="1"/>
    <col min="4" max="5" width="19.5703125" style="12" customWidth="1"/>
    <col min="6" max="6" width="52.140625" style="12" customWidth="1"/>
    <col min="7" max="7" width="19.85546875" style="12" customWidth="1"/>
    <col min="8" max="8" width="21.85546875" style="15" customWidth="1"/>
    <col min="9" max="9" width="25.7109375" style="15" customWidth="1"/>
    <col min="10" max="10" width="34.140625" style="15" customWidth="1"/>
    <col min="11" max="11" width="4.5703125" style="16" customWidth="1"/>
    <col min="12" max="35" width="6.7109375" style="12" customWidth="1"/>
    <col min="36" max="38" width="9.140625" style="12"/>
    <col min="39" max="39" width="16.140625" style="12" customWidth="1"/>
    <col min="40" max="16384" width="9.140625" style="12"/>
  </cols>
  <sheetData>
    <row r="1" spans="1:39" s="6" customFormat="1" ht="86.25" customHeight="1" x14ac:dyDescent="0.2">
      <c r="A1" s="154"/>
      <c r="B1" s="155"/>
      <c r="C1" s="156" t="s">
        <v>0</v>
      </c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7"/>
      <c r="AB1" s="179" t="s">
        <v>1</v>
      </c>
      <c r="AC1" s="180"/>
      <c r="AD1" s="180"/>
      <c r="AE1" s="180"/>
      <c r="AF1" s="180"/>
      <c r="AG1" s="180"/>
      <c r="AH1" s="180"/>
      <c r="AI1" s="181"/>
    </row>
    <row r="2" spans="1:39" s="6" customFormat="1" ht="12.75" customHeight="1" x14ac:dyDescent="0.2">
      <c r="A2" s="173"/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4"/>
      <c r="Y2" s="174"/>
      <c r="Z2" s="174"/>
      <c r="AA2" s="174"/>
      <c r="AB2" s="174"/>
      <c r="AC2" s="174"/>
      <c r="AD2" s="174"/>
      <c r="AE2" s="174"/>
      <c r="AF2" s="174"/>
      <c r="AG2" s="174"/>
      <c r="AH2" s="174"/>
      <c r="AI2" s="175"/>
    </row>
    <row r="3" spans="1:39" s="6" customFormat="1" ht="256.5" customHeight="1" thickBot="1" x14ac:dyDescent="0.25">
      <c r="A3" s="176"/>
      <c r="B3" s="177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/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/>
      <c r="AH3" s="177"/>
      <c r="AI3" s="178"/>
    </row>
    <row r="4" spans="1:39" s="6" customFormat="1" ht="63" customHeight="1" thickBot="1" x14ac:dyDescent="0.25">
      <c r="A4" s="297" t="s">
        <v>148</v>
      </c>
      <c r="B4" s="298"/>
      <c r="C4" s="298"/>
      <c r="D4" s="298"/>
      <c r="E4" s="298"/>
      <c r="F4" s="298" t="s">
        <v>149</v>
      </c>
      <c r="G4" s="298"/>
      <c r="H4" s="298"/>
      <c r="I4" s="298"/>
      <c r="J4" s="298" t="s">
        <v>150</v>
      </c>
      <c r="K4" s="298"/>
      <c r="L4" s="298"/>
      <c r="M4" s="298"/>
      <c r="N4" s="298"/>
      <c r="O4" s="298"/>
      <c r="P4" s="298"/>
      <c r="Q4" s="298"/>
      <c r="R4" s="298"/>
      <c r="S4" s="298"/>
      <c r="T4" s="298"/>
      <c r="U4" s="298"/>
      <c r="V4" s="298"/>
      <c r="W4" s="298"/>
      <c r="X4" s="298" t="s">
        <v>151</v>
      </c>
      <c r="Y4" s="298"/>
      <c r="Z4" s="298"/>
      <c r="AA4" s="298"/>
      <c r="AB4" s="298"/>
      <c r="AC4" s="298"/>
      <c r="AD4" s="298"/>
      <c r="AE4" s="298"/>
      <c r="AF4" s="298"/>
      <c r="AG4" s="298"/>
      <c r="AH4" s="298"/>
      <c r="AI4" s="299"/>
    </row>
    <row r="5" spans="1:39" s="6" customFormat="1" ht="48" customHeight="1" x14ac:dyDescent="0.2">
      <c r="A5" s="165" t="s">
        <v>2</v>
      </c>
      <c r="B5" s="166"/>
      <c r="C5" s="166"/>
      <c r="D5" s="167"/>
      <c r="E5" s="171" t="s">
        <v>108</v>
      </c>
      <c r="F5" s="171" t="s">
        <v>3</v>
      </c>
      <c r="G5" s="249" t="s">
        <v>123</v>
      </c>
      <c r="H5" s="158" t="s">
        <v>105</v>
      </c>
      <c r="I5" s="171" t="s">
        <v>106</v>
      </c>
      <c r="J5" s="171" t="s">
        <v>107</v>
      </c>
      <c r="K5" s="160"/>
      <c r="L5" s="162" t="s">
        <v>173</v>
      </c>
      <c r="M5" s="163"/>
      <c r="N5" s="163"/>
      <c r="O5" s="163"/>
      <c r="P5" s="163"/>
      <c r="Q5" s="163"/>
      <c r="R5" s="163"/>
      <c r="S5" s="163"/>
      <c r="T5" s="163"/>
      <c r="U5" s="163"/>
      <c r="V5" s="163"/>
      <c r="W5" s="164"/>
      <c r="X5" s="162" t="s">
        <v>174</v>
      </c>
      <c r="Y5" s="163"/>
      <c r="Z5" s="163"/>
      <c r="AA5" s="163"/>
      <c r="AB5" s="163"/>
      <c r="AC5" s="163"/>
      <c r="AD5" s="163"/>
      <c r="AE5" s="163"/>
      <c r="AF5" s="163"/>
      <c r="AG5" s="163"/>
      <c r="AH5" s="163"/>
      <c r="AI5" s="164"/>
    </row>
    <row r="6" spans="1:39" s="10" customFormat="1" ht="49.5" customHeight="1" thickBot="1" x14ac:dyDescent="0.3">
      <c r="A6" s="168"/>
      <c r="B6" s="169"/>
      <c r="C6" s="169"/>
      <c r="D6" s="170"/>
      <c r="E6" s="172"/>
      <c r="F6" s="172"/>
      <c r="G6" s="250"/>
      <c r="H6" s="159"/>
      <c r="I6" s="172"/>
      <c r="J6" s="172"/>
      <c r="K6" s="161"/>
      <c r="L6" s="7">
        <v>1</v>
      </c>
      <c r="M6" s="8">
        <v>2</v>
      </c>
      <c r="N6" s="8">
        <v>3</v>
      </c>
      <c r="O6" s="8">
        <v>4</v>
      </c>
      <c r="P6" s="8">
        <v>5</v>
      </c>
      <c r="Q6" s="8">
        <v>6</v>
      </c>
      <c r="R6" s="8">
        <v>7</v>
      </c>
      <c r="S6" s="8">
        <v>8</v>
      </c>
      <c r="T6" s="8">
        <v>9</v>
      </c>
      <c r="U6" s="8">
        <v>10</v>
      </c>
      <c r="V6" s="8">
        <v>11</v>
      </c>
      <c r="W6" s="9">
        <v>12</v>
      </c>
      <c r="X6" s="7">
        <v>1</v>
      </c>
      <c r="Y6" s="8">
        <v>2</v>
      </c>
      <c r="Z6" s="8">
        <v>3</v>
      </c>
      <c r="AA6" s="8">
        <v>4</v>
      </c>
      <c r="AB6" s="8">
        <v>5</v>
      </c>
      <c r="AC6" s="8">
        <v>6</v>
      </c>
      <c r="AD6" s="8">
        <v>7</v>
      </c>
      <c r="AE6" s="8">
        <v>8</v>
      </c>
      <c r="AF6" s="8">
        <v>9</v>
      </c>
      <c r="AG6" s="8">
        <v>10</v>
      </c>
      <c r="AH6" s="8">
        <v>11</v>
      </c>
      <c r="AI6" s="9">
        <v>12</v>
      </c>
    </row>
    <row r="7" spans="1:39" s="11" customFormat="1" ht="24.95" customHeight="1" x14ac:dyDescent="0.2">
      <c r="A7" s="134" t="s">
        <v>12</v>
      </c>
      <c r="B7" s="135"/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5"/>
      <c r="S7" s="135"/>
      <c r="T7" s="135"/>
      <c r="U7" s="135"/>
      <c r="V7" s="135"/>
      <c r="W7" s="135"/>
      <c r="X7" s="135"/>
      <c r="Y7" s="135"/>
      <c r="Z7" s="135"/>
      <c r="AA7" s="135"/>
      <c r="AB7" s="135"/>
      <c r="AC7" s="135"/>
      <c r="AD7" s="135"/>
      <c r="AE7" s="135"/>
      <c r="AF7" s="135"/>
      <c r="AG7" s="135"/>
      <c r="AH7" s="135"/>
      <c r="AI7" s="137"/>
    </row>
    <row r="8" spans="1:39" s="11" customFormat="1" ht="24.95" customHeight="1" thickBot="1" x14ac:dyDescent="0.25">
      <c r="A8" s="138"/>
      <c r="B8" s="139"/>
      <c r="C8" s="139"/>
      <c r="D8" s="139"/>
      <c r="E8" s="136"/>
      <c r="F8" s="136"/>
      <c r="G8" s="139"/>
      <c r="H8" s="139"/>
      <c r="I8" s="136"/>
      <c r="J8" s="139"/>
      <c r="K8" s="139"/>
      <c r="L8" s="139"/>
      <c r="M8" s="139"/>
      <c r="N8" s="139"/>
      <c r="O8" s="139"/>
      <c r="P8" s="139"/>
      <c r="Q8" s="139"/>
      <c r="R8" s="139"/>
      <c r="S8" s="139"/>
      <c r="T8" s="139"/>
      <c r="U8" s="139"/>
      <c r="V8" s="139"/>
      <c r="W8" s="139"/>
      <c r="X8" s="139"/>
      <c r="Y8" s="139"/>
      <c r="Z8" s="139"/>
      <c r="AA8" s="139"/>
      <c r="AB8" s="139"/>
      <c r="AC8" s="139"/>
      <c r="AD8" s="139"/>
      <c r="AE8" s="139"/>
      <c r="AF8" s="139"/>
      <c r="AG8" s="139"/>
      <c r="AH8" s="139"/>
      <c r="AI8" s="140"/>
    </row>
    <row r="9" spans="1:39" ht="24.95" customHeight="1" x14ac:dyDescent="0.35">
      <c r="A9" s="149" t="s">
        <v>4</v>
      </c>
      <c r="B9" s="258" t="s">
        <v>116</v>
      </c>
      <c r="C9" s="259"/>
      <c r="D9" s="260"/>
      <c r="E9" s="201" t="s">
        <v>109</v>
      </c>
      <c r="F9" s="254" t="s">
        <v>167</v>
      </c>
      <c r="G9" s="252"/>
      <c r="H9" s="253" t="s">
        <v>102</v>
      </c>
      <c r="I9" s="118"/>
      <c r="J9" s="115" t="str">
        <f>IF(AND(H9= "Tamamlandı",H11="Tamamlandı",H13="Tamamlandı",H15="Tamamlandı",H17="Tamamlandı",H19="Tamamlandı",H21="Tamamlandı",H23="Tamamlandı"),"ML1 SEVİYESİNE GEÇİŞ SERBEST.","TAMAMLANMAMIŞ MADDE YA DA MADDELER VAR.")</f>
        <v>ML1 SEVİYESİNE GEÇİŞ SERBEST.</v>
      </c>
      <c r="K9" s="17" t="s">
        <v>5</v>
      </c>
      <c r="L9" s="18"/>
      <c r="M9" s="19"/>
      <c r="N9" s="19"/>
      <c r="O9" s="19"/>
      <c r="P9" s="19"/>
      <c r="Q9" s="19"/>
      <c r="R9" s="19"/>
      <c r="S9" s="19"/>
      <c r="T9" s="20"/>
      <c r="U9" s="20"/>
      <c r="V9" s="20"/>
      <c r="W9" s="21"/>
      <c r="X9" s="22"/>
      <c r="Y9" s="20"/>
      <c r="Z9" s="20"/>
      <c r="AA9" s="20"/>
      <c r="AB9" s="20"/>
      <c r="AC9" s="20"/>
      <c r="AD9" s="20"/>
      <c r="AE9" s="20"/>
      <c r="AF9" s="20"/>
      <c r="AG9" s="23"/>
      <c r="AH9" s="23"/>
      <c r="AI9" s="24"/>
    </row>
    <row r="10" spans="1:39" ht="24.95" customHeight="1" x14ac:dyDescent="0.35">
      <c r="A10" s="147"/>
      <c r="B10" s="257"/>
      <c r="C10" s="183"/>
      <c r="D10" s="184"/>
      <c r="E10" s="190"/>
      <c r="F10" s="255"/>
      <c r="G10" s="190"/>
      <c r="H10" s="246"/>
      <c r="I10" s="119"/>
      <c r="J10" s="116"/>
      <c r="K10" s="25" t="s">
        <v>6</v>
      </c>
      <c r="L10" s="26"/>
      <c r="M10" s="27"/>
      <c r="N10" s="27"/>
      <c r="O10" s="27"/>
      <c r="P10" s="27"/>
      <c r="Q10" s="27"/>
      <c r="R10" s="27"/>
      <c r="S10" s="27"/>
      <c r="T10" s="28"/>
      <c r="U10" s="28"/>
      <c r="V10" s="28"/>
      <c r="W10" s="29"/>
      <c r="X10" s="30"/>
      <c r="Y10" s="28"/>
      <c r="Z10" s="28"/>
      <c r="AA10" s="28"/>
      <c r="AB10" s="28"/>
      <c r="AC10" s="28"/>
      <c r="AD10" s="28"/>
      <c r="AE10" s="28"/>
      <c r="AF10" s="28"/>
      <c r="AG10" s="31"/>
      <c r="AH10" s="31"/>
      <c r="AI10" s="32"/>
      <c r="AM10" s="13"/>
    </row>
    <row r="11" spans="1:39" ht="24.95" customHeight="1" x14ac:dyDescent="0.35">
      <c r="A11" s="109" t="s">
        <v>7</v>
      </c>
      <c r="B11" s="111" t="s">
        <v>117</v>
      </c>
      <c r="C11" s="112"/>
      <c r="D11" s="112"/>
      <c r="E11" s="202" t="s">
        <v>110</v>
      </c>
      <c r="F11" s="107" t="s">
        <v>166</v>
      </c>
      <c r="G11" s="202"/>
      <c r="H11" s="202" t="s">
        <v>102</v>
      </c>
      <c r="I11" s="202"/>
      <c r="J11" s="116"/>
      <c r="K11" s="25" t="s">
        <v>5</v>
      </c>
      <c r="L11" s="33"/>
      <c r="M11" s="34"/>
      <c r="N11" s="34"/>
      <c r="O11" s="34"/>
      <c r="P11" s="34"/>
      <c r="Q11" s="34"/>
      <c r="R11" s="34"/>
      <c r="S11" s="34"/>
      <c r="T11" s="35"/>
      <c r="U11" s="35"/>
      <c r="V11" s="35"/>
      <c r="W11" s="36"/>
      <c r="X11" s="30"/>
      <c r="Y11" s="28"/>
      <c r="Z11" s="35"/>
      <c r="AA11" s="35"/>
      <c r="AB11" s="35"/>
      <c r="AC11" s="35"/>
      <c r="AD11" s="35"/>
      <c r="AE11" s="35"/>
      <c r="AF11" s="35"/>
      <c r="AG11" s="37"/>
      <c r="AH11" s="37"/>
      <c r="AI11" s="38"/>
    </row>
    <row r="12" spans="1:39" ht="24.95" customHeight="1" x14ac:dyDescent="0.35">
      <c r="A12" s="261"/>
      <c r="B12" s="230"/>
      <c r="C12" s="231"/>
      <c r="D12" s="231"/>
      <c r="E12" s="246"/>
      <c r="F12" s="108"/>
      <c r="G12" s="246"/>
      <c r="H12" s="246"/>
      <c r="I12" s="246"/>
      <c r="J12" s="116"/>
      <c r="K12" s="25" t="s">
        <v>6</v>
      </c>
      <c r="L12" s="33"/>
      <c r="M12" s="34"/>
      <c r="N12" s="34"/>
      <c r="O12" s="34"/>
      <c r="P12" s="34"/>
      <c r="Q12" s="34"/>
      <c r="R12" s="34"/>
      <c r="S12" s="34"/>
      <c r="T12" s="35"/>
      <c r="U12" s="35"/>
      <c r="V12" s="35"/>
      <c r="W12" s="36"/>
      <c r="X12" s="30"/>
      <c r="Y12" s="28"/>
      <c r="Z12" s="35"/>
      <c r="AA12" s="35"/>
      <c r="AB12" s="35"/>
      <c r="AC12" s="35"/>
      <c r="AD12" s="35"/>
      <c r="AE12" s="35"/>
      <c r="AF12" s="35"/>
      <c r="AG12" s="37"/>
      <c r="AH12" s="37"/>
      <c r="AI12" s="38"/>
    </row>
    <row r="13" spans="1:39" ht="24.95" customHeight="1" x14ac:dyDescent="0.35">
      <c r="A13" s="146" t="s">
        <v>8</v>
      </c>
      <c r="B13" s="258" t="s">
        <v>118</v>
      </c>
      <c r="C13" s="259"/>
      <c r="D13" s="260"/>
      <c r="E13" s="122" t="s">
        <v>111</v>
      </c>
      <c r="F13" s="107" t="s">
        <v>175</v>
      </c>
      <c r="G13" s="251"/>
      <c r="H13" s="202" t="s">
        <v>102</v>
      </c>
      <c r="I13" s="248"/>
      <c r="J13" s="116"/>
      <c r="K13" s="17" t="s">
        <v>5</v>
      </c>
      <c r="L13" s="26"/>
      <c r="M13" s="27"/>
      <c r="N13" s="27"/>
      <c r="O13" s="27"/>
      <c r="P13" s="27"/>
      <c r="Q13" s="27"/>
      <c r="R13" s="27"/>
      <c r="S13" s="27"/>
      <c r="T13" s="28"/>
      <c r="U13" s="28"/>
      <c r="V13" s="28"/>
      <c r="W13" s="29"/>
      <c r="X13" s="30"/>
      <c r="Y13" s="28"/>
      <c r="Z13" s="28"/>
      <c r="AA13" s="28"/>
      <c r="AB13" s="28"/>
      <c r="AC13" s="28"/>
      <c r="AD13" s="28"/>
      <c r="AE13" s="28"/>
      <c r="AF13" s="28"/>
      <c r="AG13" s="31"/>
      <c r="AH13" s="31"/>
      <c r="AI13" s="32"/>
    </row>
    <row r="14" spans="1:39" ht="24.95" customHeight="1" thickBot="1" x14ac:dyDescent="0.4">
      <c r="A14" s="147"/>
      <c r="B14" s="257"/>
      <c r="C14" s="183"/>
      <c r="D14" s="184"/>
      <c r="E14" s="190"/>
      <c r="F14" s="108"/>
      <c r="G14" s="190"/>
      <c r="H14" s="246"/>
      <c r="I14" s="246"/>
      <c r="J14" s="116"/>
      <c r="K14" s="25" t="s">
        <v>6</v>
      </c>
      <c r="L14" s="26"/>
      <c r="M14" s="27"/>
      <c r="N14" s="27"/>
      <c r="O14" s="27"/>
      <c r="P14" s="27"/>
      <c r="Q14" s="27"/>
      <c r="R14" s="27"/>
      <c r="S14" s="27"/>
      <c r="T14" s="28"/>
      <c r="U14" s="28"/>
      <c r="V14" s="28"/>
      <c r="W14" s="29"/>
      <c r="X14" s="30"/>
      <c r="Y14" s="28"/>
      <c r="Z14" s="28"/>
      <c r="AA14" s="28"/>
      <c r="AB14" s="28"/>
      <c r="AC14" s="28"/>
      <c r="AD14" s="28"/>
      <c r="AE14" s="28"/>
      <c r="AF14" s="28"/>
      <c r="AG14" s="31"/>
      <c r="AH14" s="31"/>
      <c r="AI14" s="32"/>
    </row>
    <row r="15" spans="1:39" ht="24.95" customHeight="1" x14ac:dyDescent="0.35">
      <c r="A15" s="109" t="s">
        <v>9</v>
      </c>
      <c r="B15" s="262" t="s">
        <v>119</v>
      </c>
      <c r="C15" s="193"/>
      <c r="D15" s="194"/>
      <c r="E15" s="202" t="s">
        <v>112</v>
      </c>
      <c r="F15" s="254" t="s">
        <v>167</v>
      </c>
      <c r="G15" s="202"/>
      <c r="H15" s="202" t="s">
        <v>102</v>
      </c>
      <c r="I15" s="202"/>
      <c r="J15" s="116"/>
      <c r="K15" s="25" t="s">
        <v>5</v>
      </c>
      <c r="L15" s="33"/>
      <c r="M15" s="34"/>
      <c r="N15" s="34"/>
      <c r="O15" s="34"/>
      <c r="P15" s="34"/>
      <c r="Q15" s="34"/>
      <c r="R15" s="34"/>
      <c r="S15" s="34"/>
      <c r="T15" s="35"/>
      <c r="U15" s="35"/>
      <c r="V15" s="35"/>
      <c r="W15" s="36"/>
      <c r="X15" s="30"/>
      <c r="Y15" s="28"/>
      <c r="Z15" s="35"/>
      <c r="AA15" s="35"/>
      <c r="AB15" s="35"/>
      <c r="AC15" s="35"/>
      <c r="AD15" s="35"/>
      <c r="AE15" s="35"/>
      <c r="AF15" s="35"/>
      <c r="AG15" s="37"/>
      <c r="AH15" s="37"/>
      <c r="AI15" s="38"/>
    </row>
    <row r="16" spans="1:39" ht="24.95" customHeight="1" x14ac:dyDescent="0.35">
      <c r="A16" s="261"/>
      <c r="B16" s="262"/>
      <c r="C16" s="193"/>
      <c r="D16" s="194"/>
      <c r="E16" s="246"/>
      <c r="F16" s="255"/>
      <c r="G16" s="246"/>
      <c r="H16" s="246"/>
      <c r="I16" s="246"/>
      <c r="J16" s="116"/>
      <c r="K16" s="25" t="s">
        <v>6</v>
      </c>
      <c r="L16" s="33"/>
      <c r="M16" s="34"/>
      <c r="N16" s="34"/>
      <c r="O16" s="34"/>
      <c r="P16" s="34"/>
      <c r="Q16" s="34"/>
      <c r="R16" s="34"/>
      <c r="S16" s="34"/>
      <c r="T16" s="35"/>
      <c r="U16" s="35"/>
      <c r="V16" s="35"/>
      <c r="W16" s="36"/>
      <c r="X16" s="30"/>
      <c r="Y16" s="28"/>
      <c r="Z16" s="35"/>
      <c r="AA16" s="35"/>
      <c r="AB16" s="35"/>
      <c r="AC16" s="35"/>
      <c r="AD16" s="35"/>
      <c r="AE16" s="35"/>
      <c r="AF16" s="35"/>
      <c r="AG16" s="37"/>
      <c r="AH16" s="37"/>
      <c r="AI16" s="38"/>
    </row>
    <row r="17" spans="1:38" ht="24.95" customHeight="1" x14ac:dyDescent="0.35">
      <c r="A17" s="109" t="s">
        <v>37</v>
      </c>
      <c r="B17" s="111" t="s">
        <v>120</v>
      </c>
      <c r="C17" s="112"/>
      <c r="D17" s="112"/>
      <c r="E17" s="202" t="s">
        <v>113</v>
      </c>
      <c r="F17" s="107" t="s">
        <v>176</v>
      </c>
      <c r="G17" s="202"/>
      <c r="H17" s="202" t="s">
        <v>102</v>
      </c>
      <c r="I17" s="202"/>
      <c r="J17" s="116"/>
      <c r="K17" s="25" t="s">
        <v>5</v>
      </c>
      <c r="L17" s="33"/>
      <c r="M17" s="34"/>
      <c r="N17" s="34"/>
      <c r="O17" s="34"/>
      <c r="P17" s="34"/>
      <c r="Q17" s="34"/>
      <c r="R17" s="34"/>
      <c r="S17" s="34"/>
      <c r="T17" s="35"/>
      <c r="U17" s="35"/>
      <c r="V17" s="35"/>
      <c r="W17" s="36"/>
      <c r="X17" s="30"/>
      <c r="Y17" s="28"/>
      <c r="Z17" s="35"/>
      <c r="AA17" s="35"/>
      <c r="AB17" s="35"/>
      <c r="AC17" s="35"/>
      <c r="AD17" s="35"/>
      <c r="AE17" s="35"/>
      <c r="AF17" s="35"/>
      <c r="AG17" s="37"/>
      <c r="AH17" s="37"/>
      <c r="AI17" s="38"/>
    </row>
    <row r="18" spans="1:38" ht="24.95" customHeight="1" x14ac:dyDescent="0.35">
      <c r="A18" s="261"/>
      <c r="B18" s="230"/>
      <c r="C18" s="231"/>
      <c r="D18" s="231"/>
      <c r="E18" s="246"/>
      <c r="F18" s="108"/>
      <c r="G18" s="246"/>
      <c r="H18" s="246"/>
      <c r="I18" s="246"/>
      <c r="J18" s="116"/>
      <c r="K18" s="25" t="s">
        <v>6</v>
      </c>
      <c r="L18" s="33"/>
      <c r="M18" s="34"/>
      <c r="N18" s="34"/>
      <c r="O18" s="34"/>
      <c r="P18" s="34"/>
      <c r="Q18" s="34"/>
      <c r="R18" s="34"/>
      <c r="S18" s="34"/>
      <c r="T18" s="35"/>
      <c r="U18" s="35"/>
      <c r="V18" s="35"/>
      <c r="W18" s="36"/>
      <c r="X18" s="30"/>
      <c r="Y18" s="28"/>
      <c r="Z18" s="35"/>
      <c r="AA18" s="35"/>
      <c r="AB18" s="35"/>
      <c r="AC18" s="35"/>
      <c r="AD18" s="35"/>
      <c r="AE18" s="35"/>
      <c r="AF18" s="35"/>
      <c r="AG18" s="37"/>
      <c r="AH18" s="37"/>
      <c r="AI18" s="38"/>
    </row>
    <row r="19" spans="1:38" ht="24.95" customHeight="1" x14ac:dyDescent="0.35">
      <c r="A19" s="109" t="s">
        <v>38</v>
      </c>
      <c r="B19" s="111" t="s">
        <v>121</v>
      </c>
      <c r="C19" s="112"/>
      <c r="D19" s="112"/>
      <c r="E19" s="202" t="s">
        <v>114</v>
      </c>
      <c r="F19" s="107" t="s">
        <v>176</v>
      </c>
      <c r="G19" s="202"/>
      <c r="H19" s="202" t="s">
        <v>102</v>
      </c>
      <c r="I19" s="202"/>
      <c r="J19" s="116"/>
      <c r="K19" s="25" t="s">
        <v>5</v>
      </c>
      <c r="L19" s="33"/>
      <c r="M19" s="34"/>
      <c r="N19" s="34"/>
      <c r="O19" s="34"/>
      <c r="P19" s="34"/>
      <c r="Q19" s="34"/>
      <c r="R19" s="34"/>
      <c r="S19" s="34"/>
      <c r="T19" s="35"/>
      <c r="U19" s="35"/>
      <c r="V19" s="35"/>
      <c r="W19" s="36"/>
      <c r="X19" s="30"/>
      <c r="Y19" s="28"/>
      <c r="Z19" s="35"/>
      <c r="AA19" s="35"/>
      <c r="AB19" s="35"/>
      <c r="AC19" s="35"/>
      <c r="AD19" s="35"/>
      <c r="AE19" s="35"/>
      <c r="AF19" s="35"/>
      <c r="AG19" s="37"/>
      <c r="AH19" s="37"/>
      <c r="AI19" s="38"/>
    </row>
    <row r="20" spans="1:38" ht="24.95" customHeight="1" x14ac:dyDescent="0.35">
      <c r="A20" s="261"/>
      <c r="B20" s="230"/>
      <c r="C20" s="231"/>
      <c r="D20" s="231"/>
      <c r="E20" s="246"/>
      <c r="F20" s="108"/>
      <c r="G20" s="246"/>
      <c r="H20" s="246"/>
      <c r="I20" s="246"/>
      <c r="J20" s="116"/>
      <c r="K20" s="25" t="s">
        <v>6</v>
      </c>
      <c r="L20" s="33"/>
      <c r="M20" s="34"/>
      <c r="N20" s="34"/>
      <c r="O20" s="34"/>
      <c r="P20" s="34"/>
      <c r="Q20" s="34"/>
      <c r="R20" s="34"/>
      <c r="S20" s="34"/>
      <c r="T20" s="35"/>
      <c r="U20" s="35"/>
      <c r="V20" s="35"/>
      <c r="W20" s="36"/>
      <c r="X20" s="30"/>
      <c r="Y20" s="28"/>
      <c r="Z20" s="35"/>
      <c r="AA20" s="35"/>
      <c r="AB20" s="35"/>
      <c r="AC20" s="35"/>
      <c r="AD20" s="35"/>
      <c r="AE20" s="35"/>
      <c r="AF20" s="35"/>
      <c r="AG20" s="37"/>
      <c r="AH20" s="37"/>
      <c r="AI20" s="38"/>
    </row>
    <row r="21" spans="1:38" ht="24.95" customHeight="1" x14ac:dyDescent="0.35">
      <c r="A21" s="146" t="s">
        <v>10</v>
      </c>
      <c r="B21" s="257" t="s">
        <v>122</v>
      </c>
      <c r="C21" s="183"/>
      <c r="D21" s="184"/>
      <c r="E21" s="122" t="s">
        <v>115</v>
      </c>
      <c r="F21" s="107" t="s">
        <v>166</v>
      </c>
      <c r="G21" s="122"/>
      <c r="H21" s="202" t="s">
        <v>102</v>
      </c>
      <c r="I21" s="202"/>
      <c r="J21" s="116"/>
      <c r="K21" s="25" t="s">
        <v>5</v>
      </c>
      <c r="L21" s="33"/>
      <c r="M21" s="34"/>
      <c r="N21" s="34"/>
      <c r="O21" s="34"/>
      <c r="P21" s="34"/>
      <c r="Q21" s="34"/>
      <c r="R21" s="34"/>
      <c r="S21" s="34"/>
      <c r="T21" s="35"/>
      <c r="U21" s="35"/>
      <c r="V21" s="35"/>
      <c r="W21" s="36"/>
      <c r="X21" s="30"/>
      <c r="Y21" s="28"/>
      <c r="Z21" s="35"/>
      <c r="AA21" s="35"/>
      <c r="AB21" s="35"/>
      <c r="AC21" s="35"/>
      <c r="AD21" s="35"/>
      <c r="AE21" s="35"/>
      <c r="AF21" s="35"/>
      <c r="AG21" s="37"/>
      <c r="AH21" s="37"/>
      <c r="AI21" s="38"/>
      <c r="AL21" s="14"/>
    </row>
    <row r="22" spans="1:38" ht="24.95" customHeight="1" x14ac:dyDescent="0.35">
      <c r="A22" s="147"/>
      <c r="B22" s="257"/>
      <c r="C22" s="183"/>
      <c r="D22" s="184"/>
      <c r="E22" s="190"/>
      <c r="F22" s="108"/>
      <c r="G22" s="190"/>
      <c r="H22" s="246"/>
      <c r="I22" s="246"/>
      <c r="J22" s="116"/>
      <c r="K22" s="25" t="s">
        <v>6</v>
      </c>
      <c r="L22" s="33"/>
      <c r="M22" s="34"/>
      <c r="N22" s="34"/>
      <c r="O22" s="34"/>
      <c r="P22" s="34"/>
      <c r="Q22" s="34"/>
      <c r="R22" s="34"/>
      <c r="S22" s="34"/>
      <c r="T22" s="35"/>
      <c r="U22" s="35"/>
      <c r="V22" s="35"/>
      <c r="W22" s="36"/>
      <c r="X22" s="30"/>
      <c r="Y22" s="28"/>
      <c r="Z22" s="35"/>
      <c r="AA22" s="35"/>
      <c r="AB22" s="35"/>
      <c r="AC22" s="35"/>
      <c r="AD22" s="35"/>
      <c r="AE22" s="35"/>
      <c r="AF22" s="35"/>
      <c r="AG22" s="37"/>
      <c r="AH22" s="37"/>
      <c r="AI22" s="38"/>
    </row>
    <row r="23" spans="1:38" ht="23.25" customHeight="1" x14ac:dyDescent="0.35">
      <c r="A23" s="109" t="s">
        <v>13</v>
      </c>
      <c r="B23" s="111" t="s">
        <v>11</v>
      </c>
      <c r="C23" s="112"/>
      <c r="D23" s="112"/>
      <c r="E23" s="202" t="s">
        <v>169</v>
      </c>
      <c r="F23" s="107" t="s">
        <v>170</v>
      </c>
      <c r="G23" s="202"/>
      <c r="H23" s="202" t="s">
        <v>102</v>
      </c>
      <c r="I23" s="202"/>
      <c r="J23" s="116"/>
      <c r="K23" s="25" t="s">
        <v>5</v>
      </c>
      <c r="L23" s="33"/>
      <c r="M23" s="34"/>
      <c r="N23" s="34"/>
      <c r="O23" s="34"/>
      <c r="P23" s="34"/>
      <c r="Q23" s="34"/>
      <c r="R23" s="34"/>
      <c r="S23" s="34"/>
      <c r="T23" s="35"/>
      <c r="U23" s="35"/>
      <c r="V23" s="35"/>
      <c r="W23" s="36"/>
      <c r="X23" s="30"/>
      <c r="Y23" s="28"/>
      <c r="Z23" s="35"/>
      <c r="AA23" s="35"/>
      <c r="AB23" s="35"/>
      <c r="AC23" s="35"/>
      <c r="AD23" s="35"/>
      <c r="AE23" s="35"/>
      <c r="AF23" s="35"/>
      <c r="AG23" s="37"/>
      <c r="AH23" s="37"/>
      <c r="AI23" s="38"/>
    </row>
    <row r="24" spans="1:38" ht="24.95" customHeight="1" thickBot="1" x14ac:dyDescent="0.4">
      <c r="A24" s="110"/>
      <c r="B24" s="113"/>
      <c r="C24" s="114"/>
      <c r="D24" s="114"/>
      <c r="E24" s="203"/>
      <c r="F24" s="256"/>
      <c r="G24" s="203"/>
      <c r="H24" s="203"/>
      <c r="I24" s="203"/>
      <c r="J24" s="117"/>
      <c r="K24" s="39" t="s">
        <v>6</v>
      </c>
      <c r="L24" s="40"/>
      <c r="M24" s="41"/>
      <c r="N24" s="41"/>
      <c r="O24" s="41"/>
      <c r="P24" s="41"/>
      <c r="Q24" s="41"/>
      <c r="R24" s="41"/>
      <c r="S24" s="41"/>
      <c r="T24" s="42"/>
      <c r="U24" s="42"/>
      <c r="V24" s="42"/>
      <c r="W24" s="43"/>
      <c r="X24" s="44"/>
      <c r="Y24" s="45"/>
      <c r="Z24" s="42"/>
      <c r="AA24" s="42"/>
      <c r="AB24" s="42"/>
      <c r="AC24" s="42"/>
      <c r="AD24" s="42"/>
      <c r="AE24" s="42"/>
      <c r="AF24" s="42"/>
      <c r="AG24" s="46"/>
      <c r="AH24" s="46"/>
      <c r="AI24" s="47"/>
    </row>
    <row r="25" spans="1:38" ht="24.95" customHeight="1" x14ac:dyDescent="0.2">
      <c r="A25" s="134" t="s">
        <v>20</v>
      </c>
      <c r="B25" s="135"/>
      <c r="C25" s="135"/>
      <c r="D25" s="135"/>
      <c r="E25" s="136"/>
      <c r="F25" s="136"/>
      <c r="G25" s="135"/>
      <c r="H25" s="135"/>
      <c r="I25" s="136"/>
      <c r="J25" s="135"/>
      <c r="K25" s="135"/>
      <c r="L25" s="135"/>
      <c r="M25" s="135"/>
      <c r="N25" s="135"/>
      <c r="O25" s="135"/>
      <c r="P25" s="135"/>
      <c r="Q25" s="135"/>
      <c r="R25" s="135"/>
      <c r="S25" s="135"/>
      <c r="T25" s="135"/>
      <c r="U25" s="135"/>
      <c r="V25" s="135"/>
      <c r="W25" s="135"/>
      <c r="X25" s="135"/>
      <c r="Y25" s="135"/>
      <c r="Z25" s="135"/>
      <c r="AA25" s="135"/>
      <c r="AB25" s="135"/>
      <c r="AC25" s="135"/>
      <c r="AD25" s="135"/>
      <c r="AE25" s="135"/>
      <c r="AF25" s="135"/>
      <c r="AG25" s="135"/>
      <c r="AH25" s="135"/>
      <c r="AI25" s="137"/>
    </row>
    <row r="26" spans="1:38" ht="24.95" customHeight="1" thickBot="1" x14ac:dyDescent="0.25">
      <c r="A26" s="198"/>
      <c r="B26" s="136"/>
      <c r="C26" s="136"/>
      <c r="D26" s="136"/>
      <c r="E26" s="136"/>
      <c r="F26" s="136"/>
      <c r="G26" s="136"/>
      <c r="H26" s="136"/>
      <c r="I26" s="136"/>
      <c r="J26" s="136"/>
      <c r="K26" s="136"/>
      <c r="L26" s="136"/>
      <c r="M26" s="136"/>
      <c r="N26" s="136"/>
      <c r="O26" s="136"/>
      <c r="P26" s="136"/>
      <c r="Q26" s="136"/>
      <c r="R26" s="136"/>
      <c r="S26" s="136"/>
      <c r="T26" s="136"/>
      <c r="U26" s="136"/>
      <c r="V26" s="136"/>
      <c r="W26" s="136"/>
      <c r="X26" s="136"/>
      <c r="Y26" s="136"/>
      <c r="Z26" s="136"/>
      <c r="AA26" s="136"/>
      <c r="AB26" s="136"/>
      <c r="AC26" s="136"/>
      <c r="AD26" s="136"/>
      <c r="AE26" s="136"/>
      <c r="AF26" s="136"/>
      <c r="AG26" s="136"/>
      <c r="AH26" s="136"/>
      <c r="AI26" s="199"/>
    </row>
    <row r="27" spans="1:38" ht="24.95" customHeight="1" x14ac:dyDescent="0.35">
      <c r="A27" s="149" t="s">
        <v>39</v>
      </c>
      <c r="B27" s="142" t="s">
        <v>127</v>
      </c>
      <c r="C27" s="143"/>
      <c r="D27" s="143"/>
      <c r="E27" s="150" t="s">
        <v>124</v>
      </c>
      <c r="F27" s="107" t="s">
        <v>166</v>
      </c>
      <c r="G27" s="201"/>
      <c r="H27" s="150" t="s">
        <v>102</v>
      </c>
      <c r="I27" s="266"/>
      <c r="J27" s="216" t="str">
        <f>IF(AND(H27= "Tamamlandı",H29="Tamamlandı",H31="Tamamlandı",H15="Tamamlandı",H33="Tamamlandı"),"ML2 SEVİYESİNE GEÇİŞ SERBEST.","TAMAMLANMAMIŞ MADDE YA DA MADDELER VAR.")</f>
        <v>ML2 SEVİYESİNE GEÇİŞ SERBEST.</v>
      </c>
      <c r="K27" s="48" t="s">
        <v>5</v>
      </c>
      <c r="L27" s="49"/>
      <c r="M27" s="50"/>
      <c r="N27" s="50"/>
      <c r="O27" s="50"/>
      <c r="P27" s="50"/>
      <c r="Q27" s="50"/>
      <c r="R27" s="50"/>
      <c r="S27" s="50"/>
      <c r="T27" s="51"/>
      <c r="U27" s="51"/>
      <c r="V27" s="51"/>
      <c r="W27" s="52"/>
      <c r="X27" s="53"/>
      <c r="Y27" s="54"/>
      <c r="Z27" s="51"/>
      <c r="AA27" s="51"/>
      <c r="AB27" s="51"/>
      <c r="AC27" s="51"/>
      <c r="AD27" s="51"/>
      <c r="AE27" s="51"/>
      <c r="AF27" s="51"/>
      <c r="AG27" s="55"/>
      <c r="AH27" s="55"/>
      <c r="AI27" s="56"/>
    </row>
    <row r="28" spans="1:38" ht="24.95" customHeight="1" x14ac:dyDescent="0.35">
      <c r="A28" s="147"/>
      <c r="B28" s="129"/>
      <c r="C28" s="130"/>
      <c r="D28" s="130"/>
      <c r="E28" s="148"/>
      <c r="F28" s="108"/>
      <c r="G28" s="190"/>
      <c r="H28" s="148"/>
      <c r="I28" s="267"/>
      <c r="J28" s="217"/>
      <c r="K28" s="57" t="s">
        <v>6</v>
      </c>
      <c r="L28" s="33"/>
      <c r="M28" s="34"/>
      <c r="N28" s="34"/>
      <c r="O28" s="34"/>
      <c r="P28" s="34"/>
      <c r="Q28" s="34"/>
      <c r="R28" s="34"/>
      <c r="S28" s="34"/>
      <c r="T28" s="35"/>
      <c r="U28" s="35"/>
      <c r="V28" s="35"/>
      <c r="W28" s="36"/>
      <c r="X28" s="30"/>
      <c r="Y28" s="28"/>
      <c r="Z28" s="35"/>
      <c r="AA28" s="35"/>
      <c r="AB28" s="35"/>
      <c r="AC28" s="35"/>
      <c r="AD28" s="35"/>
      <c r="AE28" s="35"/>
      <c r="AF28" s="35"/>
      <c r="AG28" s="37"/>
      <c r="AH28" s="37"/>
      <c r="AI28" s="38"/>
    </row>
    <row r="29" spans="1:38" ht="24.95" customHeight="1" x14ac:dyDescent="0.35">
      <c r="A29" s="146" t="s">
        <v>14</v>
      </c>
      <c r="B29" s="126" t="s">
        <v>126</v>
      </c>
      <c r="C29" s="127"/>
      <c r="D29" s="127"/>
      <c r="E29" s="148" t="s">
        <v>125</v>
      </c>
      <c r="F29" s="107" t="s">
        <v>166</v>
      </c>
      <c r="G29" s="122"/>
      <c r="H29" s="148" t="s">
        <v>102</v>
      </c>
      <c r="I29" s="268"/>
      <c r="J29" s="217"/>
      <c r="K29" s="57" t="s">
        <v>5</v>
      </c>
      <c r="L29" s="33"/>
      <c r="M29" s="34"/>
      <c r="N29" s="34"/>
      <c r="O29" s="34"/>
      <c r="P29" s="34"/>
      <c r="Q29" s="34"/>
      <c r="R29" s="34"/>
      <c r="S29" s="34"/>
      <c r="T29" s="35"/>
      <c r="U29" s="35"/>
      <c r="V29" s="35"/>
      <c r="W29" s="36"/>
      <c r="X29" s="30"/>
      <c r="Y29" s="28"/>
      <c r="Z29" s="35"/>
      <c r="AA29" s="35"/>
      <c r="AB29" s="35"/>
      <c r="AC29" s="35"/>
      <c r="AD29" s="35"/>
      <c r="AE29" s="35"/>
      <c r="AF29" s="35"/>
      <c r="AG29" s="37"/>
      <c r="AH29" s="37"/>
      <c r="AI29" s="38"/>
    </row>
    <row r="30" spans="1:38" ht="24.95" customHeight="1" x14ac:dyDescent="0.35">
      <c r="A30" s="147"/>
      <c r="B30" s="129"/>
      <c r="C30" s="130"/>
      <c r="D30" s="130"/>
      <c r="E30" s="148"/>
      <c r="F30" s="108"/>
      <c r="G30" s="190"/>
      <c r="H30" s="148"/>
      <c r="I30" s="267"/>
      <c r="J30" s="217"/>
      <c r="K30" s="57" t="s">
        <v>6</v>
      </c>
      <c r="L30" s="33"/>
      <c r="M30" s="34"/>
      <c r="N30" s="34"/>
      <c r="O30" s="34"/>
      <c r="P30" s="34"/>
      <c r="Q30" s="34"/>
      <c r="R30" s="34"/>
      <c r="S30" s="34"/>
      <c r="T30" s="35"/>
      <c r="U30" s="35"/>
      <c r="V30" s="35"/>
      <c r="W30" s="36"/>
      <c r="X30" s="30"/>
      <c r="Y30" s="28"/>
      <c r="Z30" s="35"/>
      <c r="AA30" s="35"/>
      <c r="AB30" s="35"/>
      <c r="AC30" s="35"/>
      <c r="AD30" s="35"/>
      <c r="AE30" s="35"/>
      <c r="AF30" s="35"/>
      <c r="AG30" s="37"/>
      <c r="AH30" s="37"/>
      <c r="AI30" s="38"/>
    </row>
    <row r="31" spans="1:38" ht="24.95" customHeight="1" x14ac:dyDescent="0.35">
      <c r="A31" s="146" t="s">
        <v>15</v>
      </c>
      <c r="B31" s="126" t="s">
        <v>49</v>
      </c>
      <c r="C31" s="127"/>
      <c r="D31" s="127"/>
      <c r="E31" s="148" t="s">
        <v>152</v>
      </c>
      <c r="F31" s="107" t="s">
        <v>177</v>
      </c>
      <c r="G31" s="122"/>
      <c r="H31" s="148" t="s">
        <v>102</v>
      </c>
      <c r="I31" s="268"/>
      <c r="J31" s="217"/>
      <c r="K31" s="57" t="s">
        <v>5</v>
      </c>
      <c r="L31" s="33"/>
      <c r="M31" s="34"/>
      <c r="N31" s="34"/>
      <c r="O31" s="34" t="s">
        <v>50</v>
      </c>
      <c r="P31" s="34"/>
      <c r="Q31" s="34"/>
      <c r="R31" s="34"/>
      <c r="S31" s="34"/>
      <c r="T31" s="35"/>
      <c r="U31" s="35"/>
      <c r="V31" s="35"/>
      <c r="W31" s="36"/>
      <c r="X31" s="30"/>
      <c r="Y31" s="28"/>
      <c r="Z31" s="35"/>
      <c r="AA31" s="35"/>
      <c r="AB31" s="35"/>
      <c r="AC31" s="35"/>
      <c r="AD31" s="35"/>
      <c r="AE31" s="35"/>
      <c r="AF31" s="35"/>
      <c r="AG31" s="37"/>
      <c r="AH31" s="37"/>
      <c r="AI31" s="38"/>
    </row>
    <row r="32" spans="1:38" ht="24.95" customHeight="1" x14ac:dyDescent="0.35">
      <c r="A32" s="147"/>
      <c r="B32" s="129"/>
      <c r="C32" s="130"/>
      <c r="D32" s="130"/>
      <c r="E32" s="148"/>
      <c r="F32" s="108"/>
      <c r="G32" s="190"/>
      <c r="H32" s="148"/>
      <c r="I32" s="267"/>
      <c r="J32" s="217"/>
      <c r="K32" s="57" t="s">
        <v>6</v>
      </c>
      <c r="L32" s="33"/>
      <c r="M32" s="34"/>
      <c r="N32" s="34"/>
      <c r="O32" s="34"/>
      <c r="P32" s="34"/>
      <c r="Q32" s="34"/>
      <c r="R32" s="34"/>
      <c r="S32" s="34"/>
      <c r="T32" s="35"/>
      <c r="U32" s="35"/>
      <c r="V32" s="35"/>
      <c r="W32" s="36"/>
      <c r="X32" s="30"/>
      <c r="Y32" s="28"/>
      <c r="Z32" s="35"/>
      <c r="AA32" s="35"/>
      <c r="AB32" s="35"/>
      <c r="AC32" s="35"/>
      <c r="AD32" s="35"/>
      <c r="AE32" s="35"/>
      <c r="AF32" s="35"/>
      <c r="AG32" s="37"/>
      <c r="AH32" s="37"/>
      <c r="AI32" s="38"/>
    </row>
    <row r="33" spans="1:35" ht="24.95" customHeight="1" x14ac:dyDescent="0.35">
      <c r="A33" s="146" t="s">
        <v>16</v>
      </c>
      <c r="B33" s="126" t="s">
        <v>19</v>
      </c>
      <c r="C33" s="127"/>
      <c r="D33" s="127"/>
      <c r="E33" s="148" t="s">
        <v>169</v>
      </c>
      <c r="F33" s="107" t="s">
        <v>170</v>
      </c>
      <c r="G33" s="122"/>
      <c r="H33" s="148" t="s">
        <v>102</v>
      </c>
      <c r="I33" s="268"/>
      <c r="J33" s="217"/>
      <c r="K33" s="57" t="s">
        <v>5</v>
      </c>
      <c r="L33" s="33"/>
      <c r="M33" s="34"/>
      <c r="N33" s="34"/>
      <c r="O33" s="34"/>
      <c r="P33" s="34"/>
      <c r="Q33" s="34"/>
      <c r="R33" s="34"/>
      <c r="S33" s="34"/>
      <c r="T33" s="35"/>
      <c r="U33" s="35"/>
      <c r="V33" s="35"/>
      <c r="W33" s="36"/>
      <c r="X33" s="30"/>
      <c r="Y33" s="28"/>
      <c r="Z33" s="35"/>
      <c r="AA33" s="35"/>
      <c r="AB33" s="35"/>
      <c r="AC33" s="35"/>
      <c r="AD33" s="35"/>
      <c r="AE33" s="35"/>
      <c r="AF33" s="35"/>
      <c r="AG33" s="37"/>
      <c r="AH33" s="37"/>
      <c r="AI33" s="38"/>
    </row>
    <row r="34" spans="1:35" ht="24.95" customHeight="1" thickBot="1" x14ac:dyDescent="0.4">
      <c r="A34" s="247"/>
      <c r="B34" s="211"/>
      <c r="C34" s="212"/>
      <c r="D34" s="212"/>
      <c r="E34" s="234"/>
      <c r="F34" s="256"/>
      <c r="G34" s="123"/>
      <c r="H34" s="234"/>
      <c r="I34" s="269"/>
      <c r="J34" s="218"/>
      <c r="K34" s="58" t="s">
        <v>6</v>
      </c>
      <c r="L34" s="40"/>
      <c r="M34" s="41"/>
      <c r="N34" s="41"/>
      <c r="O34" s="41"/>
      <c r="P34" s="41"/>
      <c r="Q34" s="41"/>
      <c r="R34" s="41"/>
      <c r="S34" s="41"/>
      <c r="T34" s="42"/>
      <c r="U34" s="42"/>
      <c r="V34" s="42"/>
      <c r="W34" s="43"/>
      <c r="X34" s="44"/>
      <c r="Y34" s="45"/>
      <c r="Z34" s="42"/>
      <c r="AA34" s="42"/>
      <c r="AB34" s="42"/>
      <c r="AC34" s="42"/>
      <c r="AD34" s="42"/>
      <c r="AE34" s="42"/>
      <c r="AF34" s="42"/>
      <c r="AG34" s="46"/>
      <c r="AH34" s="46"/>
      <c r="AI34" s="47"/>
    </row>
    <row r="35" spans="1:35" ht="24.95" customHeight="1" x14ac:dyDescent="0.2">
      <c r="A35" s="198" t="s">
        <v>24</v>
      </c>
      <c r="B35" s="136"/>
      <c r="C35" s="136"/>
      <c r="D35" s="136"/>
      <c r="E35" s="136"/>
      <c r="F35" s="136"/>
      <c r="G35" s="136"/>
      <c r="H35" s="136"/>
      <c r="I35" s="136"/>
      <c r="J35" s="136"/>
      <c r="K35" s="136"/>
      <c r="L35" s="136"/>
      <c r="M35" s="136"/>
      <c r="N35" s="136"/>
      <c r="O35" s="136"/>
      <c r="P35" s="136"/>
      <c r="Q35" s="136"/>
      <c r="R35" s="136"/>
      <c r="S35" s="136"/>
      <c r="T35" s="136"/>
      <c r="U35" s="136"/>
      <c r="V35" s="136"/>
      <c r="W35" s="136"/>
      <c r="X35" s="136"/>
      <c r="Y35" s="136"/>
      <c r="Z35" s="136"/>
      <c r="AA35" s="136"/>
      <c r="AB35" s="136"/>
      <c r="AC35" s="136"/>
      <c r="AD35" s="136"/>
      <c r="AE35" s="136"/>
      <c r="AF35" s="136"/>
      <c r="AG35" s="136"/>
      <c r="AH35" s="136"/>
      <c r="AI35" s="199"/>
    </row>
    <row r="36" spans="1:35" ht="24.95" customHeight="1" thickBot="1" x14ac:dyDescent="0.25">
      <c r="A36" s="198"/>
      <c r="B36" s="136"/>
      <c r="C36" s="136"/>
      <c r="D36" s="136"/>
      <c r="E36" s="136"/>
      <c r="F36" s="136"/>
      <c r="G36" s="136"/>
      <c r="H36" s="136"/>
      <c r="I36" s="136"/>
      <c r="J36" s="136"/>
      <c r="K36" s="136"/>
      <c r="L36" s="136"/>
      <c r="M36" s="136"/>
      <c r="N36" s="136"/>
      <c r="O36" s="136"/>
      <c r="P36" s="136"/>
      <c r="Q36" s="136"/>
      <c r="R36" s="136"/>
      <c r="S36" s="136"/>
      <c r="T36" s="136"/>
      <c r="U36" s="136"/>
      <c r="V36" s="136"/>
      <c r="W36" s="136"/>
      <c r="X36" s="136"/>
      <c r="Y36" s="136"/>
      <c r="Z36" s="136"/>
      <c r="AA36" s="136"/>
      <c r="AB36" s="136"/>
      <c r="AC36" s="136"/>
      <c r="AD36" s="136"/>
      <c r="AE36" s="136"/>
      <c r="AF36" s="136"/>
      <c r="AG36" s="136"/>
      <c r="AH36" s="136"/>
      <c r="AI36" s="199"/>
    </row>
    <row r="37" spans="1:35" ht="24.95" customHeight="1" x14ac:dyDescent="0.35">
      <c r="A37" s="243" t="s">
        <v>17</v>
      </c>
      <c r="B37" s="244" t="s">
        <v>128</v>
      </c>
      <c r="C37" s="244"/>
      <c r="D37" s="245"/>
      <c r="E37" s="150" t="s">
        <v>114</v>
      </c>
      <c r="F37" s="107" t="s">
        <v>176</v>
      </c>
      <c r="G37" s="272"/>
      <c r="H37" s="150" t="s">
        <v>102</v>
      </c>
      <c r="I37" s="263"/>
      <c r="J37" s="216" t="str">
        <f>IF(AND(H37= "Tamamlandı",H39="Tamamlandı",H41="Tamamlandı",H43="Tamamlandı",H45="Tamamlandı",H47="Tamamlandı",H49="Tamamlandı",H51="Tamamlandı",H53="Tamamlandı",H55="Tamamlandı"),"ML3 SEVİYESİNE GEÇİŞ SERBEST.","TAMAMLANMAMIŞ MADDE YA DA MADDELER VAR.")</f>
        <v>ML3 SEVİYESİNE GEÇİŞ SERBEST.</v>
      </c>
      <c r="K37" s="59" t="s">
        <v>5</v>
      </c>
      <c r="L37" s="49"/>
      <c r="M37" s="50"/>
      <c r="N37" s="50"/>
      <c r="O37" s="50"/>
      <c r="P37" s="50"/>
      <c r="Q37" s="50"/>
      <c r="R37" s="50"/>
      <c r="S37" s="50"/>
      <c r="T37" s="51"/>
      <c r="U37" s="51"/>
      <c r="V37" s="51"/>
      <c r="W37" s="52"/>
      <c r="X37" s="60"/>
      <c r="Y37" s="54"/>
      <c r="Z37" s="51"/>
      <c r="AA37" s="51"/>
      <c r="AB37" s="51"/>
      <c r="AC37" s="51"/>
      <c r="AD37" s="51"/>
      <c r="AE37" s="51"/>
      <c r="AF37" s="51"/>
      <c r="AG37" s="55"/>
      <c r="AH37" s="55"/>
      <c r="AI37" s="56"/>
    </row>
    <row r="38" spans="1:35" ht="24.95" customHeight="1" x14ac:dyDescent="0.35">
      <c r="A38" s="239"/>
      <c r="B38" s="183"/>
      <c r="C38" s="183"/>
      <c r="D38" s="184"/>
      <c r="E38" s="148"/>
      <c r="F38" s="108"/>
      <c r="G38" s="265"/>
      <c r="H38" s="148"/>
      <c r="I38" s="264"/>
      <c r="J38" s="217"/>
      <c r="K38" s="61" t="s">
        <v>6</v>
      </c>
      <c r="L38" s="33"/>
      <c r="M38" s="34"/>
      <c r="N38" s="34"/>
      <c r="O38" s="34"/>
      <c r="P38" s="34"/>
      <c r="Q38" s="34"/>
      <c r="R38" s="34"/>
      <c r="S38" s="34"/>
      <c r="T38" s="35"/>
      <c r="U38" s="35"/>
      <c r="V38" s="35"/>
      <c r="W38" s="36"/>
      <c r="X38" s="62"/>
      <c r="Y38" s="28"/>
      <c r="Z38" s="35"/>
      <c r="AA38" s="35"/>
      <c r="AB38" s="35"/>
      <c r="AC38" s="35"/>
      <c r="AD38" s="35"/>
      <c r="AE38" s="35"/>
      <c r="AF38" s="35"/>
      <c r="AG38" s="37"/>
      <c r="AH38" s="37"/>
      <c r="AI38" s="38"/>
    </row>
    <row r="39" spans="1:35" ht="24.95" customHeight="1" x14ac:dyDescent="0.35">
      <c r="A39" s="239" t="s">
        <v>18</v>
      </c>
      <c r="B39" s="183" t="s">
        <v>129</v>
      </c>
      <c r="C39" s="183"/>
      <c r="D39" s="184"/>
      <c r="E39" s="148" t="s">
        <v>152</v>
      </c>
      <c r="F39" s="107" t="s">
        <v>177</v>
      </c>
      <c r="G39" s="265"/>
      <c r="H39" s="148" t="s">
        <v>102</v>
      </c>
      <c r="I39" s="264"/>
      <c r="J39" s="217"/>
      <c r="K39" s="61" t="s">
        <v>5</v>
      </c>
      <c r="L39" s="33"/>
      <c r="M39" s="34"/>
      <c r="N39" s="34"/>
      <c r="O39" s="34"/>
      <c r="P39" s="34"/>
      <c r="Q39" s="34"/>
      <c r="R39" s="34"/>
      <c r="S39" s="34"/>
      <c r="T39" s="35"/>
      <c r="U39" s="35"/>
      <c r="V39" s="35"/>
      <c r="W39" s="36"/>
      <c r="X39" s="62"/>
      <c r="Y39" s="28"/>
      <c r="Z39" s="35"/>
      <c r="AA39" s="35"/>
      <c r="AB39" s="35"/>
      <c r="AC39" s="35"/>
      <c r="AD39" s="35"/>
      <c r="AE39" s="35"/>
      <c r="AF39" s="35"/>
      <c r="AG39" s="37"/>
      <c r="AH39" s="37"/>
      <c r="AI39" s="38"/>
    </row>
    <row r="40" spans="1:35" ht="24.95" customHeight="1" x14ac:dyDescent="0.35">
      <c r="A40" s="239"/>
      <c r="B40" s="183"/>
      <c r="C40" s="183"/>
      <c r="D40" s="184"/>
      <c r="E40" s="148"/>
      <c r="F40" s="108"/>
      <c r="G40" s="265"/>
      <c r="H40" s="148"/>
      <c r="I40" s="264"/>
      <c r="J40" s="217"/>
      <c r="K40" s="61" t="s">
        <v>6</v>
      </c>
      <c r="L40" s="33"/>
      <c r="M40" s="34"/>
      <c r="N40" s="34"/>
      <c r="O40" s="34"/>
      <c r="P40" s="34"/>
      <c r="Q40" s="34"/>
      <c r="R40" s="34"/>
      <c r="S40" s="34"/>
      <c r="T40" s="35"/>
      <c r="U40" s="35"/>
      <c r="V40" s="35"/>
      <c r="W40" s="36"/>
      <c r="X40" s="62"/>
      <c r="Y40" s="28"/>
      <c r="Z40" s="35"/>
      <c r="AA40" s="35"/>
      <c r="AB40" s="35"/>
      <c r="AC40" s="35"/>
      <c r="AD40" s="35"/>
      <c r="AE40" s="35"/>
      <c r="AF40" s="35"/>
      <c r="AG40" s="37"/>
      <c r="AH40" s="37"/>
      <c r="AI40" s="38"/>
    </row>
    <row r="41" spans="1:35" ht="24.95" customHeight="1" x14ac:dyDescent="0.35">
      <c r="A41" s="182" t="s">
        <v>51</v>
      </c>
      <c r="B41" s="183" t="s">
        <v>130</v>
      </c>
      <c r="C41" s="183"/>
      <c r="D41" s="184"/>
      <c r="E41" s="148" t="s">
        <v>154</v>
      </c>
      <c r="F41" s="107" t="s">
        <v>176</v>
      </c>
      <c r="G41" s="265"/>
      <c r="H41" s="148" t="s">
        <v>102</v>
      </c>
      <c r="I41" s="264"/>
      <c r="J41" s="217"/>
      <c r="K41" s="61" t="s">
        <v>5</v>
      </c>
      <c r="L41" s="33"/>
      <c r="M41" s="34"/>
      <c r="N41" s="34"/>
      <c r="O41" s="34"/>
      <c r="P41" s="34"/>
      <c r="Q41" s="34"/>
      <c r="R41" s="34"/>
      <c r="S41" s="34"/>
      <c r="T41" s="35"/>
      <c r="U41" s="35"/>
      <c r="V41" s="35"/>
      <c r="W41" s="36"/>
      <c r="X41" s="62"/>
      <c r="Y41" s="28"/>
      <c r="Z41" s="35"/>
      <c r="AA41" s="35"/>
      <c r="AB41" s="35"/>
      <c r="AC41" s="35"/>
      <c r="AD41" s="35"/>
      <c r="AE41" s="35"/>
      <c r="AF41" s="35"/>
      <c r="AG41" s="37"/>
      <c r="AH41" s="37"/>
      <c r="AI41" s="38"/>
    </row>
    <row r="42" spans="1:35" ht="24.95" customHeight="1" x14ac:dyDescent="0.35">
      <c r="A42" s="182"/>
      <c r="B42" s="183"/>
      <c r="C42" s="183"/>
      <c r="D42" s="184"/>
      <c r="E42" s="148"/>
      <c r="F42" s="108"/>
      <c r="G42" s="265"/>
      <c r="H42" s="148"/>
      <c r="I42" s="264"/>
      <c r="J42" s="217"/>
      <c r="K42" s="61" t="s">
        <v>6</v>
      </c>
      <c r="L42" s="33"/>
      <c r="M42" s="34"/>
      <c r="N42" s="34"/>
      <c r="O42" s="34"/>
      <c r="P42" s="34"/>
      <c r="Q42" s="34"/>
      <c r="R42" s="34"/>
      <c r="S42" s="34"/>
      <c r="T42" s="35"/>
      <c r="U42" s="35"/>
      <c r="V42" s="35"/>
      <c r="W42" s="36"/>
      <c r="X42" s="62"/>
      <c r="Y42" s="28"/>
      <c r="Z42" s="35"/>
      <c r="AA42" s="35"/>
      <c r="AB42" s="35"/>
      <c r="AC42" s="35"/>
      <c r="AD42" s="35"/>
      <c r="AE42" s="35"/>
      <c r="AF42" s="35"/>
      <c r="AG42" s="37"/>
      <c r="AH42" s="37"/>
      <c r="AI42" s="38"/>
    </row>
    <row r="43" spans="1:35" ht="24.95" customHeight="1" x14ac:dyDescent="0.35">
      <c r="A43" s="239" t="s">
        <v>52</v>
      </c>
      <c r="B43" s="183" t="s">
        <v>131</v>
      </c>
      <c r="C43" s="183"/>
      <c r="D43" s="184"/>
      <c r="E43" s="148" t="s">
        <v>153</v>
      </c>
      <c r="F43" s="107" t="s">
        <v>176</v>
      </c>
      <c r="G43" s="265"/>
      <c r="H43" s="148" t="s">
        <v>102</v>
      </c>
      <c r="I43" s="264"/>
      <c r="J43" s="217"/>
      <c r="K43" s="61" t="s">
        <v>5</v>
      </c>
      <c r="L43" s="33"/>
      <c r="M43" s="34"/>
      <c r="N43" s="34"/>
      <c r="O43" s="34"/>
      <c r="P43" s="34"/>
      <c r="Q43" s="34"/>
      <c r="R43" s="34"/>
      <c r="S43" s="34"/>
      <c r="T43" s="35"/>
      <c r="U43" s="35"/>
      <c r="V43" s="35"/>
      <c r="W43" s="36"/>
      <c r="X43" s="62"/>
      <c r="Y43" s="28"/>
      <c r="Z43" s="35"/>
      <c r="AA43" s="35"/>
      <c r="AB43" s="35"/>
      <c r="AC43" s="35"/>
      <c r="AD43" s="35"/>
      <c r="AE43" s="35"/>
      <c r="AF43" s="35"/>
      <c r="AG43" s="37"/>
      <c r="AH43" s="37"/>
      <c r="AI43" s="38"/>
    </row>
    <row r="44" spans="1:35" ht="24.95" customHeight="1" x14ac:dyDescent="0.35">
      <c r="A44" s="239"/>
      <c r="B44" s="183"/>
      <c r="C44" s="183"/>
      <c r="D44" s="184"/>
      <c r="E44" s="148"/>
      <c r="F44" s="108"/>
      <c r="G44" s="265"/>
      <c r="H44" s="148"/>
      <c r="I44" s="264"/>
      <c r="J44" s="217"/>
      <c r="K44" s="61" t="s">
        <v>6</v>
      </c>
      <c r="L44" s="33"/>
      <c r="M44" s="34"/>
      <c r="N44" s="34"/>
      <c r="O44" s="34"/>
      <c r="P44" s="34"/>
      <c r="Q44" s="34"/>
      <c r="R44" s="34"/>
      <c r="S44" s="34"/>
      <c r="T44" s="35"/>
      <c r="U44" s="35"/>
      <c r="V44" s="35"/>
      <c r="W44" s="36"/>
      <c r="X44" s="62"/>
      <c r="Y44" s="28"/>
      <c r="Z44" s="35"/>
      <c r="AA44" s="35"/>
      <c r="AB44" s="35"/>
      <c r="AC44" s="35"/>
      <c r="AD44" s="35"/>
      <c r="AE44" s="35"/>
      <c r="AF44" s="35"/>
      <c r="AG44" s="37"/>
      <c r="AH44" s="37"/>
      <c r="AI44" s="38"/>
    </row>
    <row r="45" spans="1:35" ht="24.95" customHeight="1" x14ac:dyDescent="0.35">
      <c r="A45" s="239" t="s">
        <v>53</v>
      </c>
      <c r="B45" s="183" t="s">
        <v>132</v>
      </c>
      <c r="C45" s="183"/>
      <c r="D45" s="184"/>
      <c r="E45" s="148" t="s">
        <v>153</v>
      </c>
      <c r="F45" s="107" t="s">
        <v>176</v>
      </c>
      <c r="G45" s="265"/>
      <c r="H45" s="148" t="s">
        <v>102</v>
      </c>
      <c r="I45" s="264"/>
      <c r="J45" s="217"/>
      <c r="K45" s="61" t="s">
        <v>5</v>
      </c>
      <c r="L45" s="33"/>
      <c r="M45" s="34"/>
      <c r="N45" s="34"/>
      <c r="O45" s="34"/>
      <c r="P45" s="34"/>
      <c r="Q45" s="34"/>
      <c r="R45" s="34"/>
      <c r="S45" s="34"/>
      <c r="T45" s="35"/>
      <c r="U45" s="35"/>
      <c r="V45" s="35"/>
      <c r="W45" s="36"/>
      <c r="X45" s="62"/>
      <c r="Y45" s="28"/>
      <c r="Z45" s="35"/>
      <c r="AA45" s="35"/>
      <c r="AB45" s="35"/>
      <c r="AC45" s="35"/>
      <c r="AD45" s="35"/>
      <c r="AE45" s="35"/>
      <c r="AF45" s="35"/>
      <c r="AG45" s="37"/>
      <c r="AH45" s="37"/>
      <c r="AI45" s="38"/>
    </row>
    <row r="46" spans="1:35" ht="24.95" customHeight="1" x14ac:dyDescent="0.35">
      <c r="A46" s="239"/>
      <c r="B46" s="183"/>
      <c r="C46" s="183"/>
      <c r="D46" s="184"/>
      <c r="E46" s="148"/>
      <c r="F46" s="108"/>
      <c r="G46" s="265"/>
      <c r="H46" s="148"/>
      <c r="I46" s="264"/>
      <c r="J46" s="217"/>
      <c r="K46" s="61" t="s">
        <v>6</v>
      </c>
      <c r="L46" s="33"/>
      <c r="M46" s="34"/>
      <c r="N46" s="34"/>
      <c r="O46" s="34"/>
      <c r="P46" s="34"/>
      <c r="Q46" s="34"/>
      <c r="R46" s="34"/>
      <c r="S46" s="34"/>
      <c r="T46" s="35"/>
      <c r="U46" s="35"/>
      <c r="V46" s="35"/>
      <c r="W46" s="36"/>
      <c r="X46" s="62"/>
      <c r="Y46" s="28"/>
      <c r="Z46" s="35"/>
      <c r="AA46" s="35"/>
      <c r="AB46" s="35"/>
      <c r="AC46" s="35"/>
      <c r="AD46" s="35"/>
      <c r="AE46" s="35"/>
      <c r="AF46" s="35"/>
      <c r="AG46" s="37"/>
      <c r="AH46" s="37"/>
      <c r="AI46" s="38"/>
    </row>
    <row r="47" spans="1:35" ht="24.95" customHeight="1" x14ac:dyDescent="0.35">
      <c r="A47" s="239" t="s">
        <v>55</v>
      </c>
      <c r="B47" s="183" t="s">
        <v>60</v>
      </c>
      <c r="C47" s="183"/>
      <c r="D47" s="184"/>
      <c r="E47" s="148"/>
      <c r="F47" s="107" t="s">
        <v>166</v>
      </c>
      <c r="G47" s="265"/>
      <c r="H47" s="148" t="s">
        <v>102</v>
      </c>
      <c r="I47" s="264"/>
      <c r="J47" s="217"/>
      <c r="K47" s="61" t="s">
        <v>5</v>
      </c>
      <c r="L47" s="33"/>
      <c r="M47" s="34"/>
      <c r="N47" s="34"/>
      <c r="O47" s="34"/>
      <c r="P47" s="34"/>
      <c r="Q47" s="34"/>
      <c r="R47" s="34"/>
      <c r="S47" s="34"/>
      <c r="T47" s="35"/>
      <c r="U47" s="35"/>
      <c r="V47" s="35"/>
      <c r="W47" s="63"/>
      <c r="X47" s="62"/>
      <c r="Y47" s="28"/>
      <c r="Z47" s="35"/>
      <c r="AA47" s="35"/>
      <c r="AB47" s="35"/>
      <c r="AC47" s="35"/>
      <c r="AD47" s="35"/>
      <c r="AE47" s="35"/>
      <c r="AF47" s="35"/>
      <c r="AG47" s="37"/>
      <c r="AH47" s="37"/>
      <c r="AI47" s="38"/>
    </row>
    <row r="48" spans="1:35" ht="24.95" customHeight="1" x14ac:dyDescent="0.35">
      <c r="A48" s="239"/>
      <c r="B48" s="183"/>
      <c r="C48" s="183"/>
      <c r="D48" s="184"/>
      <c r="E48" s="148"/>
      <c r="F48" s="108"/>
      <c r="G48" s="265"/>
      <c r="H48" s="148"/>
      <c r="I48" s="264"/>
      <c r="J48" s="217"/>
      <c r="K48" s="61" t="s">
        <v>6</v>
      </c>
      <c r="L48" s="33"/>
      <c r="M48" s="34"/>
      <c r="N48" s="34"/>
      <c r="O48" s="34"/>
      <c r="P48" s="34"/>
      <c r="Q48" s="34"/>
      <c r="R48" s="34"/>
      <c r="S48" s="34"/>
      <c r="T48" s="35"/>
      <c r="U48" s="35"/>
      <c r="V48" s="35"/>
      <c r="W48" s="36"/>
      <c r="X48" s="62"/>
      <c r="Y48" s="28"/>
      <c r="Z48" s="35"/>
      <c r="AA48" s="35"/>
      <c r="AB48" s="35"/>
      <c r="AC48" s="35"/>
      <c r="AD48" s="35"/>
      <c r="AE48" s="35"/>
      <c r="AF48" s="35"/>
      <c r="AG48" s="37"/>
      <c r="AH48" s="37"/>
      <c r="AI48" s="38"/>
    </row>
    <row r="49" spans="1:35" ht="24.95" customHeight="1" x14ac:dyDescent="0.35">
      <c r="A49" s="239" t="s">
        <v>56</v>
      </c>
      <c r="B49" s="183" t="s">
        <v>133</v>
      </c>
      <c r="C49" s="183"/>
      <c r="D49" s="184"/>
      <c r="E49" s="148" t="s">
        <v>155</v>
      </c>
      <c r="F49" s="107" t="s">
        <v>166</v>
      </c>
      <c r="G49" s="265"/>
      <c r="H49" s="148" t="s">
        <v>102</v>
      </c>
      <c r="I49" s="264"/>
      <c r="J49" s="217"/>
      <c r="K49" s="61" t="s">
        <v>5</v>
      </c>
      <c r="L49" s="33"/>
      <c r="M49" s="34"/>
      <c r="N49" s="34"/>
      <c r="O49" s="34"/>
      <c r="P49" s="34"/>
      <c r="Q49" s="34"/>
      <c r="R49" s="34"/>
      <c r="S49" s="34"/>
      <c r="T49" s="35"/>
      <c r="U49" s="35"/>
      <c r="V49" s="35"/>
      <c r="W49" s="36"/>
      <c r="X49" s="62"/>
      <c r="Y49" s="28"/>
      <c r="Z49" s="35"/>
      <c r="AA49" s="35"/>
      <c r="AB49" s="35"/>
      <c r="AC49" s="35"/>
      <c r="AD49" s="35"/>
      <c r="AE49" s="35"/>
      <c r="AF49" s="35"/>
      <c r="AG49" s="37"/>
      <c r="AH49" s="37"/>
      <c r="AI49" s="38"/>
    </row>
    <row r="50" spans="1:35" ht="24.95" customHeight="1" x14ac:dyDescent="0.35">
      <c r="A50" s="239"/>
      <c r="B50" s="183"/>
      <c r="C50" s="183"/>
      <c r="D50" s="184"/>
      <c r="E50" s="148"/>
      <c r="F50" s="108"/>
      <c r="G50" s="265"/>
      <c r="H50" s="148"/>
      <c r="I50" s="264"/>
      <c r="J50" s="217"/>
      <c r="K50" s="61" t="s">
        <v>6</v>
      </c>
      <c r="L50" s="33"/>
      <c r="M50" s="34"/>
      <c r="N50" s="34"/>
      <c r="O50" s="34"/>
      <c r="P50" s="34"/>
      <c r="Q50" s="34"/>
      <c r="R50" s="34"/>
      <c r="S50" s="34"/>
      <c r="T50" s="35"/>
      <c r="U50" s="35"/>
      <c r="V50" s="35"/>
      <c r="W50" s="36"/>
      <c r="X50" s="62"/>
      <c r="Y50" s="28"/>
      <c r="Z50" s="35"/>
      <c r="AA50" s="35"/>
      <c r="AB50" s="35"/>
      <c r="AC50" s="35"/>
      <c r="AD50" s="35"/>
      <c r="AE50" s="35"/>
      <c r="AF50" s="35"/>
      <c r="AG50" s="37"/>
      <c r="AH50" s="37"/>
      <c r="AI50" s="38"/>
    </row>
    <row r="51" spans="1:35" ht="24.95" customHeight="1" x14ac:dyDescent="0.35">
      <c r="A51" s="182" t="s">
        <v>57</v>
      </c>
      <c r="B51" s="193" t="s">
        <v>54</v>
      </c>
      <c r="C51" s="193"/>
      <c r="D51" s="194"/>
      <c r="E51" s="148"/>
      <c r="F51" s="107" t="s">
        <v>176</v>
      </c>
      <c r="G51" s="265"/>
      <c r="H51" s="148" t="s">
        <v>102</v>
      </c>
      <c r="I51" s="264"/>
      <c r="J51" s="217"/>
      <c r="K51" s="61" t="s">
        <v>5</v>
      </c>
      <c r="L51" s="33"/>
      <c r="M51" s="34"/>
      <c r="N51" s="34"/>
      <c r="O51" s="34"/>
      <c r="P51" s="34"/>
      <c r="Q51" s="34"/>
      <c r="R51" s="34"/>
      <c r="S51" s="34"/>
      <c r="T51" s="35"/>
      <c r="U51" s="35"/>
      <c r="V51" s="35"/>
      <c r="W51" s="36"/>
      <c r="X51" s="62"/>
      <c r="Y51" s="28"/>
      <c r="Z51" s="35"/>
      <c r="AA51" s="35"/>
      <c r="AB51" s="35"/>
      <c r="AC51" s="35"/>
      <c r="AD51" s="35"/>
      <c r="AE51" s="35"/>
      <c r="AF51" s="35"/>
      <c r="AG51" s="37"/>
      <c r="AH51" s="37"/>
      <c r="AI51" s="38"/>
    </row>
    <row r="52" spans="1:35" ht="24.95" customHeight="1" x14ac:dyDescent="0.35">
      <c r="A52" s="182"/>
      <c r="B52" s="193"/>
      <c r="C52" s="193"/>
      <c r="D52" s="194"/>
      <c r="E52" s="148"/>
      <c r="F52" s="108"/>
      <c r="G52" s="265"/>
      <c r="H52" s="148"/>
      <c r="I52" s="264"/>
      <c r="J52" s="217"/>
      <c r="K52" s="61" t="s">
        <v>6</v>
      </c>
      <c r="L52" s="33"/>
      <c r="M52" s="34"/>
      <c r="N52" s="34"/>
      <c r="O52" s="34"/>
      <c r="P52" s="34"/>
      <c r="Q52" s="34"/>
      <c r="R52" s="34"/>
      <c r="S52" s="34"/>
      <c r="T52" s="35"/>
      <c r="U52" s="35"/>
      <c r="V52" s="35"/>
      <c r="W52" s="36"/>
      <c r="X52" s="62"/>
      <c r="Y52" s="28"/>
      <c r="Z52" s="35"/>
      <c r="AA52" s="35"/>
      <c r="AB52" s="35"/>
      <c r="AC52" s="35"/>
      <c r="AD52" s="35"/>
      <c r="AE52" s="35"/>
      <c r="AF52" s="35"/>
      <c r="AG52" s="37"/>
      <c r="AH52" s="37"/>
      <c r="AI52" s="38"/>
    </row>
    <row r="53" spans="1:35" ht="24.95" customHeight="1" x14ac:dyDescent="0.35">
      <c r="A53" s="182" t="s">
        <v>58</v>
      </c>
      <c r="B53" s="193" t="s">
        <v>134</v>
      </c>
      <c r="C53" s="193"/>
      <c r="D53" s="194"/>
      <c r="E53" s="148" t="s">
        <v>156</v>
      </c>
      <c r="F53" s="107" t="s">
        <v>176</v>
      </c>
      <c r="G53" s="265"/>
      <c r="H53" s="148" t="s">
        <v>102</v>
      </c>
      <c r="I53" s="264"/>
      <c r="J53" s="217"/>
      <c r="K53" s="61" t="s">
        <v>5</v>
      </c>
      <c r="L53" s="33"/>
      <c r="M53" s="34"/>
      <c r="N53" s="34"/>
      <c r="O53" s="34"/>
      <c r="P53" s="34"/>
      <c r="Q53" s="34"/>
      <c r="R53" s="34"/>
      <c r="S53" s="34"/>
      <c r="T53" s="35"/>
      <c r="U53" s="35"/>
      <c r="V53" s="35"/>
      <c r="W53" s="36"/>
      <c r="X53" s="62"/>
      <c r="Y53" s="28"/>
      <c r="Z53" s="35"/>
      <c r="AA53" s="35"/>
      <c r="AB53" s="35"/>
      <c r="AC53" s="35"/>
      <c r="AD53" s="35"/>
      <c r="AE53" s="35"/>
      <c r="AF53" s="35"/>
      <c r="AG53" s="37"/>
      <c r="AH53" s="37"/>
      <c r="AI53" s="38"/>
    </row>
    <row r="54" spans="1:35" ht="24.95" customHeight="1" x14ac:dyDescent="0.35">
      <c r="A54" s="182"/>
      <c r="B54" s="193"/>
      <c r="C54" s="193"/>
      <c r="D54" s="194"/>
      <c r="E54" s="148"/>
      <c r="F54" s="108"/>
      <c r="G54" s="265"/>
      <c r="H54" s="148"/>
      <c r="I54" s="264"/>
      <c r="J54" s="217"/>
      <c r="K54" s="64" t="s">
        <v>6</v>
      </c>
      <c r="L54" s="65"/>
      <c r="M54" s="66"/>
      <c r="N54" s="66"/>
      <c r="O54" s="66"/>
      <c r="P54" s="66"/>
      <c r="Q54" s="66"/>
      <c r="R54" s="66"/>
      <c r="S54" s="66"/>
      <c r="T54" s="67"/>
      <c r="U54" s="67"/>
      <c r="V54" s="67"/>
      <c r="W54" s="68"/>
      <c r="X54" s="69"/>
      <c r="Y54" s="70"/>
      <c r="Z54" s="67"/>
      <c r="AA54" s="67"/>
      <c r="AB54" s="67"/>
      <c r="AC54" s="67"/>
      <c r="AD54" s="67"/>
      <c r="AE54" s="67"/>
      <c r="AF54" s="67"/>
      <c r="AG54" s="71"/>
      <c r="AH54" s="71"/>
      <c r="AI54" s="72"/>
    </row>
    <row r="55" spans="1:35" ht="24.95" customHeight="1" x14ac:dyDescent="0.35">
      <c r="A55" s="239" t="s">
        <v>59</v>
      </c>
      <c r="B55" s="183" t="s">
        <v>73</v>
      </c>
      <c r="C55" s="183"/>
      <c r="D55" s="184"/>
      <c r="E55" s="148" t="s">
        <v>169</v>
      </c>
      <c r="F55" s="107" t="s">
        <v>170</v>
      </c>
      <c r="G55" s="265"/>
      <c r="H55" s="148" t="s">
        <v>102</v>
      </c>
      <c r="I55" s="264"/>
      <c r="J55" s="217"/>
      <c r="K55" s="61" t="s">
        <v>5</v>
      </c>
      <c r="L55" s="33"/>
      <c r="M55" s="34"/>
      <c r="N55" s="34"/>
      <c r="O55" s="34"/>
      <c r="P55" s="34"/>
      <c r="Q55" s="34"/>
      <c r="R55" s="34"/>
      <c r="S55" s="34"/>
      <c r="T55" s="35"/>
      <c r="U55" s="35"/>
      <c r="V55" s="35"/>
      <c r="W55" s="36"/>
      <c r="X55" s="62"/>
      <c r="Y55" s="28"/>
      <c r="Z55" s="35"/>
      <c r="AA55" s="35"/>
      <c r="AB55" s="35"/>
      <c r="AC55" s="35"/>
      <c r="AD55" s="35"/>
      <c r="AE55" s="35"/>
      <c r="AF55" s="35"/>
      <c r="AG55" s="37"/>
      <c r="AH55" s="37"/>
      <c r="AI55" s="38"/>
    </row>
    <row r="56" spans="1:35" ht="24.95" customHeight="1" thickBot="1" x14ac:dyDescent="0.4">
      <c r="A56" s="240"/>
      <c r="B56" s="241"/>
      <c r="C56" s="241"/>
      <c r="D56" s="242"/>
      <c r="E56" s="234"/>
      <c r="F56" s="256"/>
      <c r="G56" s="270"/>
      <c r="H56" s="234"/>
      <c r="I56" s="271"/>
      <c r="J56" s="218"/>
      <c r="K56" s="73" t="s">
        <v>6</v>
      </c>
      <c r="L56" s="40"/>
      <c r="M56" s="41"/>
      <c r="N56" s="41"/>
      <c r="O56" s="41"/>
      <c r="P56" s="41"/>
      <c r="Q56" s="41"/>
      <c r="R56" s="41"/>
      <c r="S56" s="41"/>
      <c r="T56" s="42"/>
      <c r="U56" s="42"/>
      <c r="V56" s="42"/>
      <c r="W56" s="43"/>
      <c r="X56" s="74"/>
      <c r="Y56" s="45"/>
      <c r="Z56" s="42"/>
      <c r="AA56" s="42"/>
      <c r="AB56" s="42"/>
      <c r="AC56" s="42"/>
      <c r="AD56" s="42"/>
      <c r="AE56" s="42"/>
      <c r="AF56" s="42"/>
      <c r="AG56" s="46"/>
      <c r="AH56" s="46"/>
      <c r="AI56" s="47"/>
    </row>
    <row r="57" spans="1:35" ht="24.95" customHeight="1" x14ac:dyDescent="0.2">
      <c r="A57" s="198" t="s">
        <v>26</v>
      </c>
      <c r="B57" s="136"/>
      <c r="C57" s="136"/>
      <c r="D57" s="136"/>
      <c r="E57" s="136"/>
      <c r="F57" s="136"/>
      <c r="G57" s="136"/>
      <c r="H57" s="136"/>
      <c r="I57" s="136"/>
      <c r="J57" s="136"/>
      <c r="K57" s="135"/>
      <c r="L57" s="135"/>
      <c r="M57" s="135"/>
      <c r="N57" s="135"/>
      <c r="O57" s="135"/>
      <c r="P57" s="135"/>
      <c r="Q57" s="135"/>
      <c r="R57" s="135"/>
      <c r="S57" s="135"/>
      <c r="T57" s="135"/>
      <c r="U57" s="135"/>
      <c r="V57" s="135"/>
      <c r="W57" s="135"/>
      <c r="X57" s="135"/>
      <c r="Y57" s="135"/>
      <c r="Z57" s="135"/>
      <c r="AA57" s="135"/>
      <c r="AB57" s="135"/>
      <c r="AC57" s="135"/>
      <c r="AD57" s="135"/>
      <c r="AE57" s="135"/>
      <c r="AF57" s="135"/>
      <c r="AG57" s="135"/>
      <c r="AH57" s="135"/>
      <c r="AI57" s="137"/>
    </row>
    <row r="58" spans="1:35" ht="24.95" customHeight="1" thickBot="1" x14ac:dyDescent="0.25">
      <c r="A58" s="198"/>
      <c r="B58" s="136"/>
      <c r="C58" s="136"/>
      <c r="D58" s="136"/>
      <c r="E58" s="136"/>
      <c r="F58" s="136"/>
      <c r="G58" s="136"/>
      <c r="H58" s="136"/>
      <c r="I58" s="136"/>
      <c r="J58" s="136"/>
      <c r="K58" s="136"/>
      <c r="L58" s="136"/>
      <c r="M58" s="136"/>
      <c r="N58" s="136"/>
      <c r="O58" s="136"/>
      <c r="P58" s="136"/>
      <c r="Q58" s="136"/>
      <c r="R58" s="136"/>
      <c r="S58" s="136"/>
      <c r="T58" s="136"/>
      <c r="U58" s="136"/>
      <c r="V58" s="136"/>
      <c r="W58" s="136"/>
      <c r="X58" s="136"/>
      <c r="Y58" s="136"/>
      <c r="Z58" s="136"/>
      <c r="AA58" s="136"/>
      <c r="AB58" s="136"/>
      <c r="AC58" s="136"/>
      <c r="AD58" s="136"/>
      <c r="AE58" s="136"/>
      <c r="AF58" s="136"/>
      <c r="AG58" s="136"/>
      <c r="AH58" s="136"/>
      <c r="AI58" s="199"/>
    </row>
    <row r="59" spans="1:35" ht="24.95" customHeight="1" x14ac:dyDescent="0.35">
      <c r="A59" s="220" t="s">
        <v>62</v>
      </c>
      <c r="B59" s="221" t="s">
        <v>138</v>
      </c>
      <c r="C59" s="221"/>
      <c r="D59" s="222"/>
      <c r="E59" s="273" t="s">
        <v>157</v>
      </c>
      <c r="F59" s="274" t="s">
        <v>178</v>
      </c>
      <c r="G59" s="273"/>
      <c r="H59" s="223" t="s">
        <v>102</v>
      </c>
      <c r="I59" s="276"/>
      <c r="J59" s="216" t="str">
        <f>IF(AND(H59= "Tamamlandı",H61="Tamamlandı",H63="Tamamlandı",H65="Tamamlandı",H67="Tamamlandı",H69="Tamamlandı",H71="Tamamlandı",H73="Tamamlandı"),"ML4 SEVİYESİNE GEÇİŞ SERBEST.","TAMAMLANMAMIŞ MADDE YA DA MADDELER VAR.")</f>
        <v>ML4 SEVİYESİNE GEÇİŞ SERBEST.</v>
      </c>
      <c r="K59" s="48" t="s">
        <v>5</v>
      </c>
      <c r="L59" s="49"/>
      <c r="M59" s="50"/>
      <c r="N59" s="50"/>
      <c r="O59" s="50"/>
      <c r="P59" s="50"/>
      <c r="Q59" s="50"/>
      <c r="R59" s="50"/>
      <c r="S59" s="50"/>
      <c r="T59" s="51"/>
      <c r="U59" s="51"/>
      <c r="V59" s="51"/>
      <c r="W59" s="52"/>
      <c r="X59" s="53"/>
      <c r="Y59" s="54"/>
      <c r="Z59" s="51"/>
      <c r="AA59" s="51"/>
      <c r="AB59" s="51"/>
      <c r="AC59" s="51"/>
      <c r="AD59" s="51"/>
      <c r="AE59" s="51"/>
      <c r="AF59" s="51"/>
      <c r="AG59" s="55"/>
      <c r="AH59" s="55"/>
      <c r="AI59" s="56"/>
    </row>
    <row r="60" spans="1:35" ht="24.95" customHeight="1" x14ac:dyDescent="0.35">
      <c r="A60" s="182"/>
      <c r="B60" s="193"/>
      <c r="C60" s="193"/>
      <c r="D60" s="194"/>
      <c r="E60" s="186"/>
      <c r="F60" s="275"/>
      <c r="G60" s="186"/>
      <c r="H60" s="185"/>
      <c r="I60" s="277"/>
      <c r="J60" s="217"/>
      <c r="K60" s="57" t="s">
        <v>6</v>
      </c>
      <c r="L60" s="33"/>
      <c r="M60" s="34"/>
      <c r="N60" s="34"/>
      <c r="O60" s="34"/>
      <c r="P60" s="34"/>
      <c r="Q60" s="34"/>
      <c r="R60" s="34"/>
      <c r="S60" s="34"/>
      <c r="T60" s="35"/>
      <c r="U60" s="35"/>
      <c r="V60" s="35"/>
      <c r="W60" s="36"/>
      <c r="X60" s="30"/>
      <c r="Y60" s="28"/>
      <c r="Z60" s="35"/>
      <c r="AA60" s="35"/>
      <c r="AB60" s="35"/>
      <c r="AC60" s="35"/>
      <c r="AD60" s="35"/>
      <c r="AE60" s="35"/>
      <c r="AF60" s="35"/>
      <c r="AG60" s="37"/>
      <c r="AH60" s="37"/>
      <c r="AI60" s="38"/>
    </row>
    <row r="61" spans="1:35" ht="24.95" customHeight="1" x14ac:dyDescent="0.35">
      <c r="A61" s="182" t="s">
        <v>63</v>
      </c>
      <c r="B61" s="183" t="s">
        <v>61</v>
      </c>
      <c r="C61" s="183"/>
      <c r="D61" s="184"/>
      <c r="E61" s="186" t="s">
        <v>171</v>
      </c>
      <c r="F61" s="105" t="s">
        <v>166</v>
      </c>
      <c r="G61" s="186"/>
      <c r="H61" s="185" t="s">
        <v>102</v>
      </c>
      <c r="I61" s="277"/>
      <c r="J61" s="217"/>
      <c r="K61" s="57" t="s">
        <v>5</v>
      </c>
      <c r="L61" s="33"/>
      <c r="M61" s="34"/>
      <c r="N61" s="34"/>
      <c r="O61" s="34"/>
      <c r="P61" s="34"/>
      <c r="Q61" s="34"/>
      <c r="R61" s="34"/>
      <c r="S61" s="34"/>
      <c r="T61" s="35"/>
      <c r="U61" s="35"/>
      <c r="V61" s="35"/>
      <c r="W61" s="36"/>
      <c r="X61" s="30"/>
      <c r="Y61" s="28"/>
      <c r="Z61" s="35"/>
      <c r="AA61" s="35"/>
      <c r="AB61" s="35"/>
      <c r="AC61" s="35"/>
      <c r="AD61" s="35"/>
      <c r="AE61" s="35"/>
      <c r="AF61" s="35"/>
      <c r="AG61" s="37"/>
      <c r="AH61" s="37"/>
      <c r="AI61" s="38"/>
    </row>
    <row r="62" spans="1:35" ht="24.95" customHeight="1" x14ac:dyDescent="0.35">
      <c r="A62" s="182"/>
      <c r="B62" s="183"/>
      <c r="C62" s="183"/>
      <c r="D62" s="184"/>
      <c r="E62" s="186"/>
      <c r="F62" s="187"/>
      <c r="G62" s="186"/>
      <c r="H62" s="185"/>
      <c r="I62" s="277"/>
      <c r="J62" s="217"/>
      <c r="K62" s="57" t="s">
        <v>6</v>
      </c>
      <c r="L62" s="33"/>
      <c r="M62" s="34"/>
      <c r="N62" s="34"/>
      <c r="O62" s="34"/>
      <c r="P62" s="34"/>
      <c r="Q62" s="34"/>
      <c r="R62" s="34"/>
      <c r="S62" s="34"/>
      <c r="T62" s="35"/>
      <c r="U62" s="35"/>
      <c r="V62" s="35"/>
      <c r="W62" s="36"/>
      <c r="X62" s="30"/>
      <c r="Y62" s="28"/>
      <c r="Z62" s="35"/>
      <c r="AA62" s="35"/>
      <c r="AB62" s="35"/>
      <c r="AC62" s="35"/>
      <c r="AD62" s="35"/>
      <c r="AE62" s="35"/>
      <c r="AF62" s="35"/>
      <c r="AG62" s="37"/>
      <c r="AH62" s="37"/>
      <c r="AI62" s="38"/>
    </row>
    <row r="63" spans="1:35" ht="24.95" customHeight="1" x14ac:dyDescent="0.35">
      <c r="A63" s="182" t="s">
        <v>64</v>
      </c>
      <c r="B63" s="183" t="s">
        <v>66</v>
      </c>
      <c r="C63" s="183"/>
      <c r="D63" s="184"/>
      <c r="E63" s="186"/>
      <c r="F63" s="105" t="s">
        <v>166</v>
      </c>
      <c r="G63" s="186"/>
      <c r="H63" s="185" t="s">
        <v>102</v>
      </c>
      <c r="I63" s="277"/>
      <c r="J63" s="217"/>
      <c r="K63" s="57" t="s">
        <v>5</v>
      </c>
      <c r="L63" s="33"/>
      <c r="M63" s="34"/>
      <c r="N63" s="34"/>
      <c r="O63" s="34"/>
      <c r="P63" s="34"/>
      <c r="Q63" s="34"/>
      <c r="R63" s="34"/>
      <c r="S63" s="34"/>
      <c r="T63" s="35"/>
      <c r="U63" s="35"/>
      <c r="V63" s="35"/>
      <c r="W63" s="36"/>
      <c r="X63" s="30"/>
      <c r="Y63" s="28"/>
      <c r="Z63" s="35"/>
      <c r="AA63" s="35"/>
      <c r="AB63" s="35"/>
      <c r="AC63" s="35"/>
      <c r="AD63" s="35"/>
      <c r="AE63" s="35"/>
      <c r="AF63" s="35"/>
      <c r="AG63" s="37"/>
      <c r="AH63" s="37"/>
      <c r="AI63" s="38"/>
    </row>
    <row r="64" spans="1:35" ht="24.95" customHeight="1" x14ac:dyDescent="0.35">
      <c r="A64" s="182"/>
      <c r="B64" s="183"/>
      <c r="C64" s="183"/>
      <c r="D64" s="184"/>
      <c r="E64" s="186"/>
      <c r="F64" s="187"/>
      <c r="G64" s="186"/>
      <c r="H64" s="185"/>
      <c r="I64" s="277"/>
      <c r="J64" s="217"/>
      <c r="K64" s="57" t="s">
        <v>6</v>
      </c>
      <c r="L64" s="33"/>
      <c r="M64" s="34"/>
      <c r="N64" s="34"/>
      <c r="O64" s="34"/>
      <c r="P64" s="34"/>
      <c r="Q64" s="34"/>
      <c r="R64" s="34"/>
      <c r="S64" s="34"/>
      <c r="T64" s="35"/>
      <c r="U64" s="35"/>
      <c r="V64" s="35"/>
      <c r="W64" s="36"/>
      <c r="X64" s="30"/>
      <c r="Y64" s="28"/>
      <c r="Z64" s="35"/>
      <c r="AA64" s="35"/>
      <c r="AB64" s="35"/>
      <c r="AC64" s="35"/>
      <c r="AD64" s="35"/>
      <c r="AE64" s="35"/>
      <c r="AF64" s="35"/>
      <c r="AG64" s="37"/>
      <c r="AH64" s="37"/>
      <c r="AI64" s="38"/>
    </row>
    <row r="65" spans="1:35" ht="24.95" customHeight="1" x14ac:dyDescent="0.35">
      <c r="A65" s="182" t="s">
        <v>65</v>
      </c>
      <c r="B65" s="183" t="s">
        <v>137</v>
      </c>
      <c r="C65" s="183"/>
      <c r="D65" s="184"/>
      <c r="E65" s="186" t="s">
        <v>172</v>
      </c>
      <c r="F65" s="105" t="s">
        <v>179</v>
      </c>
      <c r="G65" s="186"/>
      <c r="H65" s="185" t="s">
        <v>102</v>
      </c>
      <c r="I65" s="277"/>
      <c r="J65" s="217"/>
      <c r="K65" s="57" t="s">
        <v>5</v>
      </c>
      <c r="L65" s="33"/>
      <c r="M65" s="34"/>
      <c r="N65" s="34"/>
      <c r="O65" s="34"/>
      <c r="P65" s="34"/>
      <c r="Q65" s="34"/>
      <c r="R65" s="34"/>
      <c r="S65" s="34"/>
      <c r="T65" s="35"/>
      <c r="U65" s="35"/>
      <c r="V65" s="35"/>
      <c r="W65" s="36"/>
      <c r="X65" s="30"/>
      <c r="Y65" s="28"/>
      <c r="Z65" s="35"/>
      <c r="AA65" s="35"/>
      <c r="AB65" s="35"/>
      <c r="AC65" s="35"/>
      <c r="AD65" s="35"/>
      <c r="AE65" s="35"/>
      <c r="AF65" s="35"/>
      <c r="AG65" s="37"/>
      <c r="AH65" s="37"/>
      <c r="AI65" s="38"/>
    </row>
    <row r="66" spans="1:35" ht="24.95" customHeight="1" x14ac:dyDescent="0.35">
      <c r="A66" s="182"/>
      <c r="B66" s="183"/>
      <c r="C66" s="183"/>
      <c r="D66" s="184"/>
      <c r="E66" s="186"/>
      <c r="F66" s="187"/>
      <c r="G66" s="186"/>
      <c r="H66" s="185"/>
      <c r="I66" s="277"/>
      <c r="J66" s="217"/>
      <c r="K66" s="57" t="s">
        <v>6</v>
      </c>
      <c r="L66" s="33"/>
      <c r="M66" s="34"/>
      <c r="N66" s="34"/>
      <c r="O66" s="34"/>
      <c r="P66" s="34"/>
      <c r="Q66" s="34"/>
      <c r="R66" s="34"/>
      <c r="S66" s="34"/>
      <c r="T66" s="35"/>
      <c r="U66" s="35"/>
      <c r="V66" s="35"/>
      <c r="W66" s="36"/>
      <c r="X66" s="30"/>
      <c r="Y66" s="28"/>
      <c r="Z66" s="35"/>
      <c r="AA66" s="35"/>
      <c r="AB66" s="35"/>
      <c r="AC66" s="35"/>
      <c r="AD66" s="35"/>
      <c r="AE66" s="35"/>
      <c r="AF66" s="35"/>
      <c r="AG66" s="37"/>
      <c r="AH66" s="37"/>
      <c r="AI66" s="38"/>
    </row>
    <row r="67" spans="1:35" ht="24.95" customHeight="1" x14ac:dyDescent="0.35">
      <c r="A67" s="182" t="s">
        <v>21</v>
      </c>
      <c r="B67" s="183" t="s">
        <v>136</v>
      </c>
      <c r="C67" s="183"/>
      <c r="D67" s="184"/>
      <c r="E67" s="186" t="s">
        <v>158</v>
      </c>
      <c r="F67" s="105" t="s">
        <v>179</v>
      </c>
      <c r="G67" s="186"/>
      <c r="H67" s="185" t="s">
        <v>102</v>
      </c>
      <c r="I67" s="277"/>
      <c r="J67" s="217"/>
      <c r="K67" s="57" t="s">
        <v>5</v>
      </c>
      <c r="L67" s="33"/>
      <c r="M67" s="34"/>
      <c r="N67" s="34"/>
      <c r="O67" s="34"/>
      <c r="P67" s="34"/>
      <c r="Q67" s="34"/>
      <c r="R67" s="34"/>
      <c r="S67" s="34"/>
      <c r="T67" s="35"/>
      <c r="U67" s="35"/>
      <c r="V67" s="35"/>
      <c r="W67" s="36"/>
      <c r="X67" s="30"/>
      <c r="Y67" s="28"/>
      <c r="Z67" s="35"/>
      <c r="AA67" s="35"/>
      <c r="AB67" s="35"/>
      <c r="AC67" s="35"/>
      <c r="AD67" s="35"/>
      <c r="AE67" s="35"/>
      <c r="AF67" s="35"/>
      <c r="AG67" s="37"/>
      <c r="AH67" s="37"/>
      <c r="AI67" s="38"/>
    </row>
    <row r="68" spans="1:35" ht="24.95" customHeight="1" x14ac:dyDescent="0.35">
      <c r="A68" s="182"/>
      <c r="B68" s="183"/>
      <c r="C68" s="183"/>
      <c r="D68" s="184"/>
      <c r="E68" s="186"/>
      <c r="F68" s="187"/>
      <c r="G68" s="186"/>
      <c r="H68" s="185"/>
      <c r="I68" s="277"/>
      <c r="J68" s="217"/>
      <c r="K68" s="57" t="s">
        <v>6</v>
      </c>
      <c r="L68" s="33"/>
      <c r="M68" s="34"/>
      <c r="N68" s="34"/>
      <c r="O68" s="34"/>
      <c r="P68" s="34"/>
      <c r="Q68" s="34"/>
      <c r="R68" s="34"/>
      <c r="S68" s="34"/>
      <c r="T68" s="35"/>
      <c r="U68" s="34"/>
      <c r="V68" s="35"/>
      <c r="W68" s="36"/>
      <c r="X68" s="30"/>
      <c r="Y68" s="28"/>
      <c r="Z68" s="35"/>
      <c r="AA68" s="35"/>
      <c r="AB68" s="35"/>
      <c r="AC68" s="35"/>
      <c r="AD68" s="35"/>
      <c r="AE68" s="35"/>
      <c r="AF68" s="35"/>
      <c r="AG68" s="37"/>
      <c r="AH68" s="37"/>
      <c r="AI68" s="38"/>
    </row>
    <row r="69" spans="1:35" ht="24.95" customHeight="1" x14ac:dyDescent="0.35">
      <c r="A69" s="182" t="s">
        <v>22</v>
      </c>
      <c r="B69" s="183" t="s">
        <v>135</v>
      </c>
      <c r="C69" s="183"/>
      <c r="D69" s="184"/>
      <c r="E69" s="186" t="s">
        <v>152</v>
      </c>
      <c r="F69" s="105" t="s">
        <v>170</v>
      </c>
      <c r="G69" s="186"/>
      <c r="H69" s="185" t="s">
        <v>102</v>
      </c>
      <c r="I69" s="277"/>
      <c r="J69" s="217"/>
      <c r="K69" s="57" t="s">
        <v>5</v>
      </c>
      <c r="L69" s="33"/>
      <c r="M69" s="34"/>
      <c r="N69" s="34"/>
      <c r="O69" s="34"/>
      <c r="P69" s="34"/>
      <c r="Q69" s="34"/>
      <c r="R69" s="34"/>
      <c r="S69" s="34"/>
      <c r="T69" s="35"/>
      <c r="U69" s="35"/>
      <c r="V69" s="35"/>
      <c r="W69" s="36"/>
      <c r="X69" s="30"/>
      <c r="Y69" s="28"/>
      <c r="Z69" s="35"/>
      <c r="AA69" s="35"/>
      <c r="AB69" s="35"/>
      <c r="AC69" s="35"/>
      <c r="AD69" s="35"/>
      <c r="AE69" s="35"/>
      <c r="AF69" s="35"/>
      <c r="AG69" s="37"/>
      <c r="AH69" s="37"/>
      <c r="AI69" s="38"/>
    </row>
    <row r="70" spans="1:35" ht="24.95" customHeight="1" x14ac:dyDescent="0.35">
      <c r="A70" s="182"/>
      <c r="B70" s="183"/>
      <c r="C70" s="183"/>
      <c r="D70" s="184"/>
      <c r="E70" s="186"/>
      <c r="F70" s="187"/>
      <c r="G70" s="186"/>
      <c r="H70" s="185"/>
      <c r="I70" s="277"/>
      <c r="J70" s="217"/>
      <c r="K70" s="57" t="s">
        <v>6</v>
      </c>
      <c r="L70" s="33"/>
      <c r="M70" s="34"/>
      <c r="N70" s="34"/>
      <c r="O70" s="34"/>
      <c r="P70" s="34"/>
      <c r="Q70" s="34"/>
      <c r="R70" s="34"/>
      <c r="S70" s="34"/>
      <c r="T70" s="35"/>
      <c r="U70" s="35"/>
      <c r="V70" s="35"/>
      <c r="W70" s="36"/>
      <c r="X70" s="30"/>
      <c r="Y70" s="28"/>
      <c r="Z70" s="35"/>
      <c r="AA70" s="35"/>
      <c r="AB70" s="35"/>
      <c r="AC70" s="35"/>
      <c r="AD70" s="35"/>
      <c r="AE70" s="35"/>
      <c r="AF70" s="35"/>
      <c r="AG70" s="37"/>
      <c r="AH70" s="37"/>
      <c r="AI70" s="38"/>
    </row>
    <row r="71" spans="1:35" ht="24.95" customHeight="1" x14ac:dyDescent="0.35">
      <c r="A71" s="182" t="s">
        <v>40</v>
      </c>
      <c r="B71" s="183" t="s">
        <v>96</v>
      </c>
      <c r="C71" s="183"/>
      <c r="D71" s="184"/>
      <c r="E71" s="186"/>
      <c r="F71" s="107" t="s">
        <v>176</v>
      </c>
      <c r="G71" s="186"/>
      <c r="H71" s="185" t="s">
        <v>102</v>
      </c>
      <c r="I71" s="277"/>
      <c r="J71" s="217"/>
      <c r="K71" s="57" t="s">
        <v>5</v>
      </c>
      <c r="L71" s="33"/>
      <c r="M71" s="34"/>
      <c r="N71" s="34"/>
      <c r="O71" s="34"/>
      <c r="P71" s="34"/>
      <c r="Q71" s="34"/>
      <c r="R71" s="34"/>
      <c r="S71" s="34"/>
      <c r="T71" s="35"/>
      <c r="U71" s="35"/>
      <c r="V71" s="35"/>
      <c r="W71" s="36"/>
      <c r="X71" s="30"/>
      <c r="Y71" s="28"/>
      <c r="Z71" s="35"/>
      <c r="AA71" s="35"/>
      <c r="AB71" s="35"/>
      <c r="AC71" s="35"/>
      <c r="AD71" s="35"/>
      <c r="AE71" s="35"/>
      <c r="AF71" s="35"/>
      <c r="AG71" s="37"/>
      <c r="AH71" s="37"/>
      <c r="AI71" s="38"/>
    </row>
    <row r="72" spans="1:35" ht="24.95" customHeight="1" x14ac:dyDescent="0.35">
      <c r="A72" s="182"/>
      <c r="B72" s="183"/>
      <c r="C72" s="183"/>
      <c r="D72" s="184"/>
      <c r="E72" s="186"/>
      <c r="F72" s="108"/>
      <c r="G72" s="186"/>
      <c r="H72" s="185"/>
      <c r="I72" s="277"/>
      <c r="J72" s="217"/>
      <c r="K72" s="57" t="s">
        <v>6</v>
      </c>
      <c r="L72" s="33"/>
      <c r="M72" s="34"/>
      <c r="N72" s="34"/>
      <c r="O72" s="34"/>
      <c r="P72" s="34"/>
      <c r="Q72" s="34"/>
      <c r="R72" s="34"/>
      <c r="S72" s="34"/>
      <c r="T72" s="35"/>
      <c r="U72" s="35"/>
      <c r="V72" s="35"/>
      <c r="W72" s="36"/>
      <c r="X72" s="30"/>
      <c r="Y72" s="28"/>
      <c r="Z72" s="35"/>
      <c r="AA72" s="35"/>
      <c r="AB72" s="35"/>
      <c r="AC72" s="35"/>
      <c r="AD72" s="35"/>
      <c r="AE72" s="35"/>
      <c r="AF72" s="35"/>
      <c r="AG72" s="37"/>
      <c r="AH72" s="37"/>
      <c r="AI72" s="38"/>
    </row>
    <row r="73" spans="1:35" ht="24.95" customHeight="1" x14ac:dyDescent="0.35">
      <c r="A73" s="182" t="s">
        <v>23</v>
      </c>
      <c r="B73" s="193" t="s">
        <v>25</v>
      </c>
      <c r="C73" s="193"/>
      <c r="D73" s="194"/>
      <c r="E73" s="202" t="s">
        <v>169</v>
      </c>
      <c r="F73" s="105" t="s">
        <v>170</v>
      </c>
      <c r="G73" s="75"/>
      <c r="H73" s="132" t="s">
        <v>102</v>
      </c>
      <c r="I73" s="277"/>
      <c r="J73" s="217"/>
      <c r="K73" s="57" t="s">
        <v>5</v>
      </c>
      <c r="L73" s="33"/>
      <c r="M73" s="34"/>
      <c r="N73" s="34"/>
      <c r="O73" s="34"/>
      <c r="P73" s="34"/>
      <c r="Q73" s="34"/>
      <c r="R73" s="34"/>
      <c r="S73" s="34"/>
      <c r="T73" s="35"/>
      <c r="U73" s="35"/>
      <c r="V73" s="35"/>
      <c r="W73" s="36"/>
      <c r="X73" s="30"/>
      <c r="Y73" s="28"/>
      <c r="Z73" s="35"/>
      <c r="AA73" s="35"/>
      <c r="AB73" s="35"/>
      <c r="AC73" s="35"/>
      <c r="AD73" s="35"/>
      <c r="AE73" s="35"/>
      <c r="AF73" s="35"/>
      <c r="AG73" s="37"/>
      <c r="AH73" s="37"/>
      <c r="AI73" s="38"/>
    </row>
    <row r="74" spans="1:35" ht="24.95" customHeight="1" thickBot="1" x14ac:dyDescent="0.4">
      <c r="A74" s="192"/>
      <c r="B74" s="195"/>
      <c r="C74" s="195"/>
      <c r="D74" s="196"/>
      <c r="E74" s="203"/>
      <c r="F74" s="106"/>
      <c r="G74" s="76"/>
      <c r="H74" s="197"/>
      <c r="I74" s="278"/>
      <c r="J74" s="218"/>
      <c r="K74" s="58" t="s">
        <v>6</v>
      </c>
      <c r="L74" s="40"/>
      <c r="M74" s="41"/>
      <c r="N74" s="41"/>
      <c r="O74" s="41"/>
      <c r="P74" s="41"/>
      <c r="Q74" s="41"/>
      <c r="R74" s="41"/>
      <c r="S74" s="41"/>
      <c r="T74" s="42"/>
      <c r="U74" s="42"/>
      <c r="V74" s="42"/>
      <c r="W74" s="43"/>
      <c r="X74" s="44"/>
      <c r="Y74" s="45"/>
      <c r="Z74" s="42"/>
      <c r="AA74" s="42"/>
      <c r="AB74" s="42"/>
      <c r="AC74" s="42"/>
      <c r="AD74" s="42"/>
      <c r="AE74" s="42"/>
      <c r="AF74" s="42"/>
      <c r="AG74" s="46"/>
      <c r="AH74" s="46"/>
      <c r="AI74" s="47"/>
    </row>
    <row r="75" spans="1:35" ht="24.95" customHeight="1" x14ac:dyDescent="0.2">
      <c r="A75" s="198" t="s">
        <v>27</v>
      </c>
      <c r="B75" s="136"/>
      <c r="C75" s="136"/>
      <c r="D75" s="136"/>
      <c r="E75" s="136"/>
      <c r="F75" s="136"/>
      <c r="G75" s="136"/>
      <c r="H75" s="136"/>
      <c r="I75" s="136"/>
      <c r="J75" s="136"/>
      <c r="K75" s="135"/>
      <c r="L75" s="135"/>
      <c r="M75" s="135"/>
      <c r="N75" s="135"/>
      <c r="O75" s="135"/>
      <c r="P75" s="135"/>
      <c r="Q75" s="135"/>
      <c r="R75" s="135"/>
      <c r="S75" s="135"/>
      <c r="T75" s="135"/>
      <c r="U75" s="135"/>
      <c r="V75" s="135"/>
      <c r="W75" s="135"/>
      <c r="X75" s="135"/>
      <c r="Y75" s="135"/>
      <c r="Z75" s="135"/>
      <c r="AA75" s="135"/>
      <c r="AB75" s="135"/>
      <c r="AC75" s="135"/>
      <c r="AD75" s="135"/>
      <c r="AE75" s="135"/>
      <c r="AF75" s="135"/>
      <c r="AG75" s="135"/>
      <c r="AH75" s="135"/>
      <c r="AI75" s="137"/>
    </row>
    <row r="76" spans="1:35" ht="24.95" customHeight="1" thickBot="1" x14ac:dyDescent="0.25">
      <c r="A76" s="198"/>
      <c r="B76" s="136"/>
      <c r="C76" s="136"/>
      <c r="D76" s="136"/>
      <c r="E76" s="136"/>
      <c r="F76" s="136"/>
      <c r="G76" s="136"/>
      <c r="H76" s="136"/>
      <c r="I76" s="136"/>
      <c r="J76" s="136"/>
      <c r="K76" s="136"/>
      <c r="L76" s="136"/>
      <c r="M76" s="136"/>
      <c r="N76" s="136"/>
      <c r="O76" s="136"/>
      <c r="P76" s="136"/>
      <c r="Q76" s="136"/>
      <c r="R76" s="136"/>
      <c r="S76" s="136"/>
      <c r="T76" s="136"/>
      <c r="U76" s="136"/>
      <c r="V76" s="136"/>
      <c r="W76" s="136"/>
      <c r="X76" s="136"/>
      <c r="Y76" s="136"/>
      <c r="Z76" s="136"/>
      <c r="AA76" s="136"/>
      <c r="AB76" s="136"/>
      <c r="AC76" s="136"/>
      <c r="AD76" s="136"/>
      <c r="AE76" s="136"/>
      <c r="AF76" s="136"/>
      <c r="AG76" s="136"/>
      <c r="AH76" s="136"/>
      <c r="AI76" s="199"/>
    </row>
    <row r="77" spans="1:35" ht="24.95" customHeight="1" x14ac:dyDescent="0.35">
      <c r="A77" s="200">
        <v>31</v>
      </c>
      <c r="B77" s="143" t="s">
        <v>180</v>
      </c>
      <c r="C77" s="143"/>
      <c r="D77" s="143"/>
      <c r="E77" s="150"/>
      <c r="F77" s="107" t="s">
        <v>175</v>
      </c>
      <c r="G77" s="150"/>
      <c r="H77" s="201" t="s">
        <v>102</v>
      </c>
      <c r="I77" s="281"/>
      <c r="J77" s="216" t="str">
        <f>IF(AND(H77= "Tamamlandı",H79="Tamamlandı",H81="Tamamlandı",H83="Tamamlandı"),"ML5 SEVİYESİNE GEÇİŞ SERBEST.","TAMAMLANMAMIŞ MADDE YA DA MADDELER VAR.")</f>
        <v>ML5 SEVİYESİNE GEÇİŞ SERBEST.</v>
      </c>
      <c r="K77" s="48" t="s">
        <v>5</v>
      </c>
      <c r="L77" s="49"/>
      <c r="M77" s="50"/>
      <c r="N77" s="50"/>
      <c r="O77" s="50"/>
      <c r="P77" s="50"/>
      <c r="Q77" s="50"/>
      <c r="R77" s="50"/>
      <c r="S77" s="50"/>
      <c r="T77" s="51"/>
      <c r="U77" s="51"/>
      <c r="V77" s="51"/>
      <c r="W77" s="52"/>
      <c r="X77" s="53"/>
      <c r="Y77" s="54"/>
      <c r="Z77" s="51"/>
      <c r="AA77" s="51"/>
      <c r="AB77" s="51"/>
      <c r="AC77" s="51"/>
      <c r="AD77" s="51"/>
      <c r="AE77" s="51"/>
      <c r="AF77" s="51"/>
      <c r="AG77" s="55"/>
      <c r="AH77" s="55"/>
      <c r="AI77" s="56"/>
    </row>
    <row r="78" spans="1:35" ht="24.95" customHeight="1" x14ac:dyDescent="0.35">
      <c r="A78" s="147"/>
      <c r="B78" s="130"/>
      <c r="C78" s="130"/>
      <c r="D78" s="130"/>
      <c r="E78" s="148"/>
      <c r="F78" s="108"/>
      <c r="G78" s="148"/>
      <c r="H78" s="190"/>
      <c r="I78" s="282"/>
      <c r="J78" s="217"/>
      <c r="K78" s="57" t="s">
        <v>6</v>
      </c>
      <c r="L78" s="33"/>
      <c r="M78" s="34"/>
      <c r="N78" s="34"/>
      <c r="O78" s="34"/>
      <c r="P78" s="34"/>
      <c r="Q78" s="34"/>
      <c r="R78" s="34"/>
      <c r="S78" s="34"/>
      <c r="T78" s="35"/>
      <c r="U78" s="35"/>
      <c r="V78" s="35"/>
      <c r="W78" s="36"/>
      <c r="X78" s="30"/>
      <c r="Y78" s="28"/>
      <c r="Z78" s="35"/>
      <c r="AA78" s="35"/>
      <c r="AB78" s="35"/>
      <c r="AC78" s="35"/>
      <c r="AD78" s="35"/>
      <c r="AE78" s="35"/>
      <c r="AF78" s="35"/>
      <c r="AG78" s="37"/>
      <c r="AH78" s="37"/>
      <c r="AI78" s="38"/>
    </row>
    <row r="79" spans="1:35" ht="24.95" customHeight="1" x14ac:dyDescent="0.35">
      <c r="A79" s="188">
        <v>32</v>
      </c>
      <c r="B79" s="152" t="s">
        <v>141</v>
      </c>
      <c r="C79" s="152"/>
      <c r="D79" s="152"/>
      <c r="E79" s="148" t="s">
        <v>114</v>
      </c>
      <c r="F79" s="107" t="s">
        <v>176</v>
      </c>
      <c r="G79" s="148"/>
      <c r="H79" s="189" t="s">
        <v>102</v>
      </c>
      <c r="I79" s="283"/>
      <c r="J79" s="217"/>
      <c r="K79" s="57" t="s">
        <v>5</v>
      </c>
      <c r="L79" s="33"/>
      <c r="M79" s="34"/>
      <c r="N79" s="34"/>
      <c r="O79" s="34"/>
      <c r="P79" s="34"/>
      <c r="Q79" s="34"/>
      <c r="R79" s="34"/>
      <c r="S79" s="34"/>
      <c r="T79" s="35"/>
      <c r="U79" s="35"/>
      <c r="V79" s="35"/>
      <c r="W79" s="36"/>
      <c r="X79" s="30"/>
      <c r="Y79" s="28"/>
      <c r="Z79" s="35"/>
      <c r="AA79" s="35"/>
      <c r="AB79" s="35"/>
      <c r="AC79" s="35"/>
      <c r="AD79" s="35"/>
      <c r="AE79" s="35"/>
      <c r="AF79" s="35"/>
      <c r="AG79" s="37"/>
      <c r="AH79" s="37"/>
      <c r="AI79" s="38"/>
    </row>
    <row r="80" spans="1:35" ht="24.95" customHeight="1" x14ac:dyDescent="0.35">
      <c r="A80" s="147"/>
      <c r="B80" s="130"/>
      <c r="C80" s="130"/>
      <c r="D80" s="130"/>
      <c r="E80" s="148"/>
      <c r="F80" s="108"/>
      <c r="G80" s="148"/>
      <c r="H80" s="190"/>
      <c r="I80" s="282"/>
      <c r="J80" s="217"/>
      <c r="K80" s="57" t="s">
        <v>6</v>
      </c>
      <c r="L80" s="33"/>
      <c r="M80" s="34"/>
      <c r="N80" s="34"/>
      <c r="O80" s="34"/>
      <c r="P80" s="34"/>
      <c r="Q80" s="34"/>
      <c r="R80" s="34"/>
      <c r="S80" s="34"/>
      <c r="T80" s="35"/>
      <c r="U80" s="35"/>
      <c r="V80" s="35"/>
      <c r="W80" s="36"/>
      <c r="X80" s="30"/>
      <c r="Y80" s="28"/>
      <c r="Z80" s="35"/>
      <c r="AA80" s="35"/>
      <c r="AB80" s="35"/>
      <c r="AC80" s="35"/>
      <c r="AD80" s="35"/>
      <c r="AE80" s="35"/>
      <c r="AF80" s="35"/>
      <c r="AG80" s="37"/>
      <c r="AH80" s="37"/>
      <c r="AI80" s="38"/>
    </row>
    <row r="81" spans="1:35" ht="24.95" customHeight="1" x14ac:dyDescent="0.35">
      <c r="A81" s="188">
        <v>33</v>
      </c>
      <c r="B81" s="152" t="s">
        <v>140</v>
      </c>
      <c r="C81" s="152"/>
      <c r="D81" s="152"/>
      <c r="E81" s="148" t="s">
        <v>159</v>
      </c>
      <c r="F81" s="105" t="s">
        <v>179</v>
      </c>
      <c r="G81" s="148"/>
      <c r="H81" s="189" t="s">
        <v>102</v>
      </c>
      <c r="I81" s="283"/>
      <c r="J81" s="217"/>
      <c r="K81" s="57" t="s">
        <v>5</v>
      </c>
      <c r="L81" s="33"/>
      <c r="M81" s="34"/>
      <c r="N81" s="34"/>
      <c r="O81" s="34"/>
      <c r="P81" s="34"/>
      <c r="Q81" s="34"/>
      <c r="R81" s="34"/>
      <c r="S81" s="34"/>
      <c r="T81" s="35"/>
      <c r="U81" s="35"/>
      <c r="V81" s="35"/>
      <c r="W81" s="36"/>
      <c r="X81" s="30"/>
      <c r="Y81" s="28"/>
      <c r="Z81" s="35"/>
      <c r="AA81" s="35"/>
      <c r="AB81" s="35"/>
      <c r="AC81" s="35"/>
      <c r="AD81" s="35"/>
      <c r="AE81" s="35"/>
      <c r="AF81" s="35"/>
      <c r="AG81" s="37"/>
      <c r="AH81" s="37"/>
      <c r="AI81" s="38"/>
    </row>
    <row r="82" spans="1:35" ht="24.95" customHeight="1" x14ac:dyDescent="0.35">
      <c r="A82" s="191"/>
      <c r="B82" s="152"/>
      <c r="C82" s="152"/>
      <c r="D82" s="152"/>
      <c r="E82" s="148"/>
      <c r="F82" s="187"/>
      <c r="G82" s="148"/>
      <c r="H82" s="189"/>
      <c r="I82" s="282"/>
      <c r="J82" s="217"/>
      <c r="K82" s="77" t="s">
        <v>6</v>
      </c>
      <c r="L82" s="65"/>
      <c r="M82" s="66"/>
      <c r="N82" s="66"/>
      <c r="O82" s="66"/>
      <c r="P82" s="66"/>
      <c r="Q82" s="66"/>
      <c r="R82" s="66"/>
      <c r="S82" s="66"/>
      <c r="T82" s="67"/>
      <c r="U82" s="67"/>
      <c r="V82" s="67"/>
      <c r="W82" s="68"/>
      <c r="X82" s="78"/>
      <c r="Y82" s="70"/>
      <c r="Z82" s="67"/>
      <c r="AA82" s="67"/>
      <c r="AB82" s="67"/>
      <c r="AC82" s="67"/>
      <c r="AD82" s="67"/>
      <c r="AE82" s="67"/>
      <c r="AF82" s="67"/>
      <c r="AG82" s="71"/>
      <c r="AH82" s="71"/>
      <c r="AI82" s="72"/>
    </row>
    <row r="83" spans="1:35" ht="24.95" customHeight="1" x14ac:dyDescent="0.35">
      <c r="A83" s="120" t="s">
        <v>71</v>
      </c>
      <c r="B83" s="111" t="s">
        <v>70</v>
      </c>
      <c r="C83" s="112"/>
      <c r="D83" s="112"/>
      <c r="E83" s="148" t="s">
        <v>169</v>
      </c>
      <c r="F83" s="107" t="s">
        <v>170</v>
      </c>
      <c r="G83" s="148"/>
      <c r="H83" s="122" t="s">
        <v>102</v>
      </c>
      <c r="I83" s="279"/>
      <c r="J83" s="217"/>
      <c r="K83" s="79" t="s">
        <v>5</v>
      </c>
      <c r="L83" s="33"/>
      <c r="M83" s="34"/>
      <c r="N83" s="34"/>
      <c r="O83" s="34"/>
      <c r="P83" s="34"/>
      <c r="Q83" s="34"/>
      <c r="R83" s="34"/>
      <c r="S83" s="34"/>
      <c r="T83" s="35"/>
      <c r="U83" s="35"/>
      <c r="V83" s="35"/>
      <c r="W83" s="36"/>
      <c r="X83" s="80"/>
      <c r="Y83" s="81"/>
      <c r="Z83" s="35"/>
      <c r="AA83" s="35"/>
      <c r="AB83" s="35"/>
      <c r="AC83" s="35"/>
      <c r="AD83" s="35"/>
      <c r="AE83" s="35"/>
      <c r="AF83" s="35"/>
      <c r="AG83" s="37"/>
      <c r="AH83" s="37"/>
      <c r="AI83" s="38"/>
    </row>
    <row r="84" spans="1:35" ht="24.95" customHeight="1" thickBot="1" x14ac:dyDescent="0.4">
      <c r="A84" s="121"/>
      <c r="B84" s="113"/>
      <c r="C84" s="114"/>
      <c r="D84" s="114"/>
      <c r="E84" s="234"/>
      <c r="F84" s="256"/>
      <c r="G84" s="234"/>
      <c r="H84" s="123"/>
      <c r="I84" s="280"/>
      <c r="J84" s="218"/>
      <c r="K84" s="82" t="s">
        <v>6</v>
      </c>
      <c r="L84" s="40"/>
      <c r="M84" s="41"/>
      <c r="N84" s="41"/>
      <c r="O84" s="41"/>
      <c r="P84" s="41"/>
      <c r="Q84" s="41"/>
      <c r="R84" s="41"/>
      <c r="S84" s="41"/>
      <c r="T84" s="42"/>
      <c r="U84" s="42"/>
      <c r="V84" s="42"/>
      <c r="W84" s="43"/>
      <c r="X84" s="83"/>
      <c r="Y84" s="84"/>
      <c r="Z84" s="42"/>
      <c r="AA84" s="42"/>
      <c r="AB84" s="42"/>
      <c r="AC84" s="42"/>
      <c r="AD84" s="42"/>
      <c r="AE84" s="42"/>
      <c r="AF84" s="42"/>
      <c r="AG84" s="46"/>
      <c r="AH84" s="46"/>
      <c r="AI84" s="47"/>
    </row>
    <row r="85" spans="1:35" ht="24.95" customHeight="1" x14ac:dyDescent="0.2">
      <c r="A85" s="134" t="s">
        <v>67</v>
      </c>
      <c r="B85" s="135"/>
      <c r="C85" s="135"/>
      <c r="D85" s="135"/>
      <c r="E85" s="136"/>
      <c r="F85" s="136"/>
      <c r="G85" s="136"/>
      <c r="H85" s="135"/>
      <c r="I85" s="135"/>
      <c r="J85" s="135"/>
      <c r="K85" s="135"/>
      <c r="L85" s="135"/>
      <c r="M85" s="135"/>
      <c r="N85" s="135"/>
      <c r="O85" s="135"/>
      <c r="P85" s="135"/>
      <c r="Q85" s="135"/>
      <c r="R85" s="135"/>
      <c r="S85" s="135"/>
      <c r="T85" s="135"/>
      <c r="U85" s="135"/>
      <c r="V85" s="135"/>
      <c r="W85" s="135"/>
      <c r="X85" s="135"/>
      <c r="Y85" s="135"/>
      <c r="Z85" s="135"/>
      <c r="AA85" s="135"/>
      <c r="AB85" s="135"/>
      <c r="AC85" s="135"/>
      <c r="AD85" s="135"/>
      <c r="AE85" s="135"/>
      <c r="AF85" s="135"/>
      <c r="AG85" s="135"/>
      <c r="AH85" s="135"/>
      <c r="AI85" s="137"/>
    </row>
    <row r="86" spans="1:35" ht="24.95" customHeight="1" thickBot="1" x14ac:dyDescent="0.25">
      <c r="A86" s="138"/>
      <c r="B86" s="139"/>
      <c r="C86" s="139"/>
      <c r="D86" s="139"/>
      <c r="E86" s="139"/>
      <c r="F86" s="139"/>
      <c r="G86" s="139"/>
      <c r="H86" s="139"/>
      <c r="I86" s="136"/>
      <c r="J86" s="139"/>
      <c r="K86" s="139"/>
      <c r="L86" s="139"/>
      <c r="M86" s="139"/>
      <c r="N86" s="139"/>
      <c r="O86" s="139"/>
      <c r="P86" s="139"/>
      <c r="Q86" s="139"/>
      <c r="R86" s="139"/>
      <c r="S86" s="139"/>
      <c r="T86" s="139"/>
      <c r="U86" s="139"/>
      <c r="V86" s="139"/>
      <c r="W86" s="139"/>
      <c r="X86" s="139"/>
      <c r="Y86" s="139"/>
      <c r="Z86" s="139"/>
      <c r="AA86" s="139"/>
      <c r="AB86" s="139"/>
      <c r="AC86" s="139"/>
      <c r="AD86" s="139"/>
      <c r="AE86" s="139"/>
      <c r="AF86" s="139"/>
      <c r="AG86" s="139"/>
      <c r="AH86" s="139"/>
      <c r="AI86" s="140"/>
    </row>
    <row r="87" spans="1:35" ht="24.95" customHeight="1" x14ac:dyDescent="0.35">
      <c r="A87" s="141" t="s">
        <v>74</v>
      </c>
      <c r="B87" s="142" t="s">
        <v>145</v>
      </c>
      <c r="C87" s="143"/>
      <c r="D87" s="144"/>
      <c r="E87" s="303" t="s">
        <v>160</v>
      </c>
      <c r="F87" s="107" t="s">
        <v>176</v>
      </c>
      <c r="G87" s="85"/>
      <c r="H87" s="145" t="s">
        <v>102</v>
      </c>
      <c r="I87" s="293"/>
      <c r="J87" s="216" t="str">
        <f>IF(AND(H87= "Tamamlandı",H89="Tamamlandı",H91="Tamamlandı",H93="Tamamlandı",H95="Tamamlandı",H97="Tamamlandı",H99="Tamamlandı",H101="Tamamlandı",H103="Tamamlandı",H105="Tamamlandı"),"ML6 SEVİYESİNE GEÇİŞ SERBEST.","TAMAMLANMAMIŞ MADDE YA DA MADDELER VAR.")</f>
        <v>ML6 SEVİYESİNE GEÇİŞ SERBEST.</v>
      </c>
      <c r="K87" s="86" t="s">
        <v>5</v>
      </c>
      <c r="L87" s="49"/>
      <c r="M87" s="50"/>
      <c r="N87" s="50"/>
      <c r="O87" s="50"/>
      <c r="P87" s="50"/>
      <c r="Q87" s="50"/>
      <c r="R87" s="50"/>
      <c r="S87" s="50"/>
      <c r="T87" s="51"/>
      <c r="U87" s="51"/>
      <c r="V87" s="51"/>
      <c r="W87" s="52"/>
      <c r="X87" s="87"/>
      <c r="Y87" s="88"/>
      <c r="Z87" s="51"/>
      <c r="AA87" s="51"/>
      <c r="AB87" s="51"/>
      <c r="AC87" s="51"/>
      <c r="AD87" s="51"/>
      <c r="AE87" s="51"/>
      <c r="AF87" s="51"/>
      <c r="AG87" s="55"/>
      <c r="AH87" s="55"/>
      <c r="AI87" s="56"/>
    </row>
    <row r="88" spans="1:35" ht="24.95" customHeight="1" x14ac:dyDescent="0.35">
      <c r="A88" s="125"/>
      <c r="B88" s="129"/>
      <c r="C88" s="130"/>
      <c r="D88" s="131"/>
      <c r="E88" s="302"/>
      <c r="F88" s="108"/>
      <c r="G88" s="89"/>
      <c r="H88" s="133"/>
      <c r="I88" s="284"/>
      <c r="J88" s="217"/>
      <c r="K88" s="90" t="s">
        <v>6</v>
      </c>
      <c r="L88" s="33"/>
      <c r="M88" s="34"/>
      <c r="N88" s="34"/>
      <c r="O88" s="34"/>
      <c r="P88" s="34"/>
      <c r="Q88" s="34"/>
      <c r="R88" s="34"/>
      <c r="S88" s="34"/>
      <c r="T88" s="35"/>
      <c r="U88" s="35"/>
      <c r="V88" s="35"/>
      <c r="W88" s="36"/>
      <c r="X88" s="80"/>
      <c r="Y88" s="81"/>
      <c r="Z88" s="35"/>
      <c r="AA88" s="35"/>
      <c r="AB88" s="35"/>
      <c r="AC88" s="35"/>
      <c r="AD88" s="35"/>
      <c r="AE88" s="35"/>
      <c r="AF88" s="35"/>
      <c r="AG88" s="37"/>
      <c r="AH88" s="37"/>
      <c r="AI88" s="38"/>
    </row>
    <row r="89" spans="1:35" ht="24.95" customHeight="1" x14ac:dyDescent="0.35">
      <c r="A89" s="124" t="s">
        <v>75</v>
      </c>
      <c r="B89" s="126" t="s">
        <v>97</v>
      </c>
      <c r="C89" s="127"/>
      <c r="D89" s="128"/>
      <c r="E89" s="301"/>
      <c r="F89" s="107" t="s">
        <v>175</v>
      </c>
      <c r="G89" s="91"/>
      <c r="H89" s="132" t="s">
        <v>102</v>
      </c>
      <c r="I89" s="284"/>
      <c r="J89" s="217"/>
      <c r="K89" s="90" t="s">
        <v>5</v>
      </c>
      <c r="L89" s="33"/>
      <c r="M89" s="34"/>
      <c r="N89" s="34"/>
      <c r="O89" s="34"/>
      <c r="P89" s="34"/>
      <c r="Q89" s="34"/>
      <c r="R89" s="34"/>
      <c r="S89" s="34"/>
      <c r="T89" s="35"/>
      <c r="U89" s="35"/>
      <c r="V89" s="35"/>
      <c r="W89" s="36"/>
      <c r="X89" s="80"/>
      <c r="Y89" s="81"/>
      <c r="Z89" s="35"/>
      <c r="AA89" s="35"/>
      <c r="AB89" s="35"/>
      <c r="AC89" s="35"/>
      <c r="AD89" s="35"/>
      <c r="AE89" s="35"/>
      <c r="AF89" s="35"/>
      <c r="AG89" s="37"/>
      <c r="AH89" s="37"/>
      <c r="AI89" s="38"/>
    </row>
    <row r="90" spans="1:35" ht="24.95" customHeight="1" x14ac:dyDescent="0.35">
      <c r="A90" s="125"/>
      <c r="B90" s="129"/>
      <c r="C90" s="130"/>
      <c r="D90" s="131"/>
      <c r="E90" s="302"/>
      <c r="F90" s="108"/>
      <c r="G90" s="89"/>
      <c r="H90" s="133"/>
      <c r="I90" s="284"/>
      <c r="J90" s="217"/>
      <c r="K90" s="90" t="s">
        <v>6</v>
      </c>
      <c r="L90" s="33"/>
      <c r="M90" s="34"/>
      <c r="N90" s="34"/>
      <c r="O90" s="34"/>
      <c r="P90" s="34"/>
      <c r="Q90" s="34"/>
      <c r="R90" s="34"/>
      <c r="S90" s="34"/>
      <c r="T90" s="35"/>
      <c r="U90" s="35"/>
      <c r="V90" s="35"/>
      <c r="W90" s="36"/>
      <c r="X90" s="80"/>
      <c r="Y90" s="81"/>
      <c r="Z90" s="35"/>
      <c r="AA90" s="35"/>
      <c r="AB90" s="35"/>
      <c r="AC90" s="35"/>
      <c r="AD90" s="35"/>
      <c r="AE90" s="35"/>
      <c r="AF90" s="35"/>
      <c r="AG90" s="37"/>
      <c r="AH90" s="37"/>
      <c r="AI90" s="38"/>
    </row>
    <row r="91" spans="1:35" ht="24.95" customHeight="1" x14ac:dyDescent="0.35">
      <c r="A91" s="124" t="s">
        <v>76</v>
      </c>
      <c r="B91" s="126" t="s">
        <v>68</v>
      </c>
      <c r="C91" s="127"/>
      <c r="D91" s="128"/>
      <c r="E91" s="301"/>
      <c r="F91" s="105" t="s">
        <v>179</v>
      </c>
      <c r="G91" s="91"/>
      <c r="H91" s="132" t="s">
        <v>102</v>
      </c>
      <c r="I91" s="284"/>
      <c r="J91" s="217"/>
      <c r="K91" s="90" t="s">
        <v>5</v>
      </c>
      <c r="L91" s="33"/>
      <c r="M91" s="34"/>
      <c r="N91" s="34"/>
      <c r="O91" s="34"/>
      <c r="P91" s="34"/>
      <c r="Q91" s="34"/>
      <c r="R91" s="34"/>
      <c r="S91" s="34"/>
      <c r="T91" s="35"/>
      <c r="U91" s="35"/>
      <c r="V91" s="35"/>
      <c r="W91" s="36"/>
      <c r="X91" s="80"/>
      <c r="Y91" s="81"/>
      <c r="Z91" s="35"/>
      <c r="AA91" s="35"/>
      <c r="AB91" s="35"/>
      <c r="AC91" s="35"/>
      <c r="AD91" s="35"/>
      <c r="AE91" s="35"/>
      <c r="AF91" s="35"/>
      <c r="AG91" s="37"/>
      <c r="AH91" s="37"/>
      <c r="AI91" s="38"/>
    </row>
    <row r="92" spans="1:35" ht="24.95" customHeight="1" x14ac:dyDescent="0.35">
      <c r="A92" s="125"/>
      <c r="B92" s="129"/>
      <c r="C92" s="130"/>
      <c r="D92" s="131"/>
      <c r="E92" s="302"/>
      <c r="F92" s="187"/>
      <c r="G92" s="89"/>
      <c r="H92" s="133"/>
      <c r="I92" s="284"/>
      <c r="J92" s="217"/>
      <c r="K92" s="90" t="s">
        <v>6</v>
      </c>
      <c r="L92" s="33"/>
      <c r="M92" s="34"/>
      <c r="N92" s="34"/>
      <c r="O92" s="34"/>
      <c r="P92" s="34"/>
      <c r="Q92" s="34"/>
      <c r="R92" s="34"/>
      <c r="S92" s="34"/>
      <c r="T92" s="35"/>
      <c r="U92" s="35"/>
      <c r="V92" s="35"/>
      <c r="W92" s="36"/>
      <c r="X92" s="80"/>
      <c r="Y92" s="81"/>
      <c r="Z92" s="35"/>
      <c r="AA92" s="35"/>
      <c r="AB92" s="35"/>
      <c r="AC92" s="35"/>
      <c r="AD92" s="35"/>
      <c r="AE92" s="35"/>
      <c r="AF92" s="35"/>
      <c r="AG92" s="37"/>
      <c r="AH92" s="37"/>
      <c r="AI92" s="38"/>
    </row>
    <row r="93" spans="1:35" ht="24.95" customHeight="1" x14ac:dyDescent="0.35">
      <c r="A93" s="124" t="s">
        <v>77</v>
      </c>
      <c r="B93" s="126" t="s">
        <v>69</v>
      </c>
      <c r="C93" s="127"/>
      <c r="D93" s="128"/>
      <c r="E93" s="301"/>
      <c r="F93" s="105" t="s">
        <v>181</v>
      </c>
      <c r="G93" s="91"/>
      <c r="H93" s="132" t="s">
        <v>102</v>
      </c>
      <c r="I93" s="284"/>
      <c r="J93" s="217"/>
      <c r="K93" s="90" t="s">
        <v>5</v>
      </c>
      <c r="L93" s="33"/>
      <c r="M93" s="34"/>
      <c r="N93" s="34"/>
      <c r="O93" s="34"/>
      <c r="P93" s="34"/>
      <c r="Q93" s="34"/>
      <c r="R93" s="34"/>
      <c r="S93" s="34"/>
      <c r="T93" s="35"/>
      <c r="U93" s="35"/>
      <c r="V93" s="35"/>
      <c r="W93" s="36"/>
      <c r="X93" s="80"/>
      <c r="Y93" s="81"/>
      <c r="Z93" s="35"/>
      <c r="AA93" s="35"/>
      <c r="AB93" s="35"/>
      <c r="AC93" s="35"/>
      <c r="AD93" s="35"/>
      <c r="AE93" s="35"/>
      <c r="AF93" s="35"/>
      <c r="AG93" s="37"/>
      <c r="AH93" s="37"/>
      <c r="AI93" s="38"/>
    </row>
    <row r="94" spans="1:35" ht="24.95" customHeight="1" x14ac:dyDescent="0.35">
      <c r="A94" s="125"/>
      <c r="B94" s="129"/>
      <c r="C94" s="130"/>
      <c r="D94" s="131"/>
      <c r="E94" s="302"/>
      <c r="F94" s="187"/>
      <c r="G94" s="89"/>
      <c r="H94" s="133"/>
      <c r="I94" s="284"/>
      <c r="J94" s="217"/>
      <c r="K94" s="90" t="s">
        <v>6</v>
      </c>
      <c r="L94" s="33"/>
      <c r="M94" s="34"/>
      <c r="N94" s="34"/>
      <c r="O94" s="34"/>
      <c r="P94" s="34"/>
      <c r="Q94" s="34"/>
      <c r="R94" s="34"/>
      <c r="S94" s="34"/>
      <c r="T94" s="35"/>
      <c r="U94" s="35"/>
      <c r="V94" s="35"/>
      <c r="W94" s="36"/>
      <c r="X94" s="80"/>
      <c r="Y94" s="81"/>
      <c r="Z94" s="35"/>
      <c r="AA94" s="35"/>
      <c r="AB94" s="35"/>
      <c r="AC94" s="35"/>
      <c r="AD94" s="35"/>
      <c r="AE94" s="35"/>
      <c r="AF94" s="35"/>
      <c r="AG94" s="37"/>
      <c r="AH94" s="37"/>
      <c r="AI94" s="38"/>
    </row>
    <row r="95" spans="1:35" ht="24.95" customHeight="1" x14ac:dyDescent="0.35">
      <c r="A95" s="124" t="s">
        <v>78</v>
      </c>
      <c r="B95" s="126" t="s">
        <v>144</v>
      </c>
      <c r="C95" s="127"/>
      <c r="D95" s="128"/>
      <c r="E95" s="301" t="s">
        <v>161</v>
      </c>
      <c r="F95" s="107" t="s">
        <v>179</v>
      </c>
      <c r="G95" s="91"/>
      <c r="H95" s="132" t="s">
        <v>102</v>
      </c>
      <c r="I95" s="284"/>
      <c r="J95" s="217"/>
      <c r="K95" s="90" t="s">
        <v>5</v>
      </c>
      <c r="L95" s="33"/>
      <c r="M95" s="34"/>
      <c r="N95" s="34"/>
      <c r="O95" s="34"/>
      <c r="P95" s="34"/>
      <c r="Q95" s="34"/>
      <c r="R95" s="34"/>
      <c r="S95" s="34"/>
      <c r="T95" s="35"/>
      <c r="U95" s="35"/>
      <c r="V95" s="35"/>
      <c r="W95" s="36"/>
      <c r="X95" s="80"/>
      <c r="Y95" s="81"/>
      <c r="Z95" s="35"/>
      <c r="AA95" s="35"/>
      <c r="AB95" s="35"/>
      <c r="AC95" s="35"/>
      <c r="AD95" s="35"/>
      <c r="AE95" s="35"/>
      <c r="AF95" s="35"/>
      <c r="AG95" s="37"/>
      <c r="AH95" s="37"/>
      <c r="AI95" s="38"/>
    </row>
    <row r="96" spans="1:35" ht="24.95" customHeight="1" x14ac:dyDescent="0.35">
      <c r="A96" s="125"/>
      <c r="B96" s="129"/>
      <c r="C96" s="130"/>
      <c r="D96" s="131"/>
      <c r="E96" s="302"/>
      <c r="F96" s="108"/>
      <c r="G96" s="89"/>
      <c r="H96" s="133"/>
      <c r="I96" s="284"/>
      <c r="J96" s="217"/>
      <c r="K96" s="90" t="s">
        <v>6</v>
      </c>
      <c r="L96" s="33"/>
      <c r="M96" s="34"/>
      <c r="N96" s="34"/>
      <c r="O96" s="34"/>
      <c r="P96" s="34"/>
      <c r="Q96" s="34"/>
      <c r="R96" s="34"/>
      <c r="S96" s="34"/>
      <c r="T96" s="35"/>
      <c r="U96" s="35"/>
      <c r="V96" s="35"/>
      <c r="W96" s="36"/>
      <c r="X96" s="80"/>
      <c r="Y96" s="81"/>
      <c r="Z96" s="35"/>
      <c r="AA96" s="35"/>
      <c r="AB96" s="35"/>
      <c r="AC96" s="35"/>
      <c r="AD96" s="35"/>
      <c r="AE96" s="35"/>
      <c r="AF96" s="35"/>
      <c r="AG96" s="37"/>
      <c r="AH96" s="37"/>
      <c r="AI96" s="38"/>
    </row>
    <row r="97" spans="1:35" ht="24.95" customHeight="1" x14ac:dyDescent="0.35">
      <c r="A97" s="124" t="s">
        <v>79</v>
      </c>
      <c r="B97" s="126" t="s">
        <v>143</v>
      </c>
      <c r="C97" s="127"/>
      <c r="D97" s="128"/>
      <c r="E97" s="301" t="s">
        <v>162</v>
      </c>
      <c r="F97" s="107" t="s">
        <v>179</v>
      </c>
      <c r="G97" s="91"/>
      <c r="H97" s="132" t="s">
        <v>102</v>
      </c>
      <c r="I97" s="284"/>
      <c r="J97" s="217"/>
      <c r="K97" s="90" t="s">
        <v>5</v>
      </c>
      <c r="L97" s="33"/>
      <c r="M97" s="34"/>
      <c r="N97" s="34"/>
      <c r="O97" s="34"/>
      <c r="P97" s="34"/>
      <c r="Q97" s="34"/>
      <c r="R97" s="34"/>
      <c r="S97" s="34"/>
      <c r="T97" s="35"/>
      <c r="U97" s="35"/>
      <c r="V97" s="35"/>
      <c r="W97" s="36"/>
      <c r="X97" s="80"/>
      <c r="Y97" s="81"/>
      <c r="Z97" s="35"/>
      <c r="AA97" s="35"/>
      <c r="AB97" s="35"/>
      <c r="AC97" s="35"/>
      <c r="AD97" s="35"/>
      <c r="AE97" s="35"/>
      <c r="AF97" s="35"/>
      <c r="AG97" s="37"/>
      <c r="AH97" s="37"/>
      <c r="AI97" s="38"/>
    </row>
    <row r="98" spans="1:35" ht="24.95" customHeight="1" x14ac:dyDescent="0.35">
      <c r="A98" s="125"/>
      <c r="B98" s="129"/>
      <c r="C98" s="130"/>
      <c r="D98" s="131"/>
      <c r="E98" s="302"/>
      <c r="F98" s="108"/>
      <c r="G98" s="89"/>
      <c r="H98" s="133"/>
      <c r="I98" s="284"/>
      <c r="J98" s="217"/>
      <c r="K98" s="90" t="s">
        <v>6</v>
      </c>
      <c r="L98" s="33"/>
      <c r="M98" s="34"/>
      <c r="N98" s="34"/>
      <c r="O98" s="34"/>
      <c r="P98" s="34"/>
      <c r="Q98" s="34"/>
      <c r="R98" s="34"/>
      <c r="S98" s="34"/>
      <c r="T98" s="35"/>
      <c r="U98" s="35"/>
      <c r="V98" s="35"/>
      <c r="W98" s="36"/>
      <c r="X98" s="80"/>
      <c r="Y98" s="81"/>
      <c r="Z98" s="35"/>
      <c r="AA98" s="35"/>
      <c r="AB98" s="35"/>
      <c r="AC98" s="35"/>
      <c r="AD98" s="35"/>
      <c r="AE98" s="35"/>
      <c r="AF98" s="35"/>
      <c r="AG98" s="37"/>
      <c r="AH98" s="37"/>
      <c r="AI98" s="38"/>
    </row>
    <row r="99" spans="1:35" ht="24.95" customHeight="1" x14ac:dyDescent="0.35">
      <c r="A99" s="124" t="s">
        <v>80</v>
      </c>
      <c r="B99" s="126" t="s">
        <v>142</v>
      </c>
      <c r="C99" s="127"/>
      <c r="D99" s="128"/>
      <c r="E99" s="301" t="s">
        <v>163</v>
      </c>
      <c r="F99" s="107" t="s">
        <v>179</v>
      </c>
      <c r="G99" s="91"/>
      <c r="H99" s="132" t="s">
        <v>102</v>
      </c>
      <c r="I99" s="284"/>
      <c r="J99" s="217"/>
      <c r="K99" s="90" t="s">
        <v>5</v>
      </c>
      <c r="L99" s="33"/>
      <c r="M99" s="34"/>
      <c r="N99" s="34"/>
      <c r="O99" s="34"/>
      <c r="P99" s="34"/>
      <c r="Q99" s="34"/>
      <c r="R99" s="34"/>
      <c r="S99" s="34"/>
      <c r="T99" s="35"/>
      <c r="U99" s="35"/>
      <c r="V99" s="35"/>
      <c r="W99" s="36"/>
      <c r="X99" s="80"/>
      <c r="Y99" s="81"/>
      <c r="Z99" s="35"/>
      <c r="AA99" s="35"/>
      <c r="AB99" s="35"/>
      <c r="AC99" s="35"/>
      <c r="AD99" s="35"/>
      <c r="AE99" s="35"/>
      <c r="AF99" s="35"/>
      <c r="AG99" s="37"/>
      <c r="AH99" s="37"/>
      <c r="AI99" s="38"/>
    </row>
    <row r="100" spans="1:35" ht="24.95" customHeight="1" x14ac:dyDescent="0.35">
      <c r="A100" s="125"/>
      <c r="B100" s="129"/>
      <c r="C100" s="130"/>
      <c r="D100" s="131"/>
      <c r="E100" s="302"/>
      <c r="F100" s="108"/>
      <c r="G100" s="89"/>
      <c r="H100" s="133"/>
      <c r="I100" s="284"/>
      <c r="J100" s="217"/>
      <c r="K100" s="90" t="s">
        <v>6</v>
      </c>
      <c r="L100" s="33"/>
      <c r="M100" s="34"/>
      <c r="N100" s="34"/>
      <c r="O100" s="34"/>
      <c r="P100" s="34"/>
      <c r="Q100" s="34"/>
      <c r="R100" s="34"/>
      <c r="S100" s="34"/>
      <c r="T100" s="35"/>
      <c r="U100" s="35"/>
      <c r="V100" s="35"/>
      <c r="W100" s="36"/>
      <c r="X100" s="80"/>
      <c r="Y100" s="81"/>
      <c r="Z100" s="35"/>
      <c r="AA100" s="35"/>
      <c r="AB100" s="35"/>
      <c r="AC100" s="35"/>
      <c r="AD100" s="35"/>
      <c r="AE100" s="35"/>
      <c r="AF100" s="35"/>
      <c r="AG100" s="37"/>
      <c r="AH100" s="37"/>
      <c r="AI100" s="38"/>
    </row>
    <row r="101" spans="1:35" ht="24.95" customHeight="1" x14ac:dyDescent="0.35">
      <c r="A101" s="124" t="s">
        <v>81</v>
      </c>
      <c r="B101" s="151" t="s">
        <v>28</v>
      </c>
      <c r="C101" s="152"/>
      <c r="D101" s="153"/>
      <c r="E101" s="301"/>
      <c r="F101" s="105" t="s">
        <v>181</v>
      </c>
      <c r="G101" s="91"/>
      <c r="H101" s="132" t="s">
        <v>102</v>
      </c>
      <c r="I101" s="284"/>
      <c r="J101" s="217"/>
      <c r="K101" s="90" t="s">
        <v>5</v>
      </c>
      <c r="L101" s="33"/>
      <c r="M101" s="34"/>
      <c r="N101" s="34"/>
      <c r="O101" s="34"/>
      <c r="P101" s="34"/>
      <c r="Q101" s="34"/>
      <c r="R101" s="34"/>
      <c r="S101" s="34"/>
      <c r="T101" s="35"/>
      <c r="U101" s="35"/>
      <c r="V101" s="35"/>
      <c r="W101" s="36"/>
      <c r="X101" s="80"/>
      <c r="Y101" s="81"/>
      <c r="Z101" s="35"/>
      <c r="AA101" s="35"/>
      <c r="AB101" s="35"/>
      <c r="AC101" s="35"/>
      <c r="AD101" s="35"/>
      <c r="AE101" s="35"/>
      <c r="AF101" s="35"/>
      <c r="AG101" s="37"/>
      <c r="AH101" s="37"/>
      <c r="AI101" s="38"/>
    </row>
    <row r="102" spans="1:35" ht="24.95" customHeight="1" x14ac:dyDescent="0.35">
      <c r="A102" s="125"/>
      <c r="B102" s="129"/>
      <c r="C102" s="130"/>
      <c r="D102" s="131"/>
      <c r="E102" s="302"/>
      <c r="F102" s="187"/>
      <c r="G102" s="89"/>
      <c r="H102" s="133"/>
      <c r="I102" s="284"/>
      <c r="J102" s="217"/>
      <c r="K102" s="90" t="s">
        <v>6</v>
      </c>
      <c r="L102" s="33"/>
      <c r="M102" s="34"/>
      <c r="N102" s="34"/>
      <c r="O102" s="34"/>
      <c r="P102" s="34"/>
      <c r="Q102" s="34"/>
      <c r="R102" s="34"/>
      <c r="S102" s="34"/>
      <c r="T102" s="35"/>
      <c r="U102" s="35"/>
      <c r="V102" s="35"/>
      <c r="W102" s="36"/>
      <c r="X102" s="80"/>
      <c r="Y102" s="81"/>
      <c r="Z102" s="35"/>
      <c r="AA102" s="35"/>
      <c r="AB102" s="35"/>
      <c r="AC102" s="35"/>
      <c r="AD102" s="35"/>
      <c r="AE102" s="35"/>
      <c r="AF102" s="35"/>
      <c r="AG102" s="37"/>
      <c r="AH102" s="37"/>
      <c r="AI102" s="38"/>
    </row>
    <row r="103" spans="1:35" ht="24.95" customHeight="1" x14ac:dyDescent="0.35">
      <c r="A103" s="124" t="s">
        <v>82</v>
      </c>
      <c r="B103" s="151" t="s">
        <v>72</v>
      </c>
      <c r="C103" s="152"/>
      <c r="D103" s="153"/>
      <c r="E103" s="301"/>
      <c r="F103" s="107" t="s">
        <v>179</v>
      </c>
      <c r="G103" s="91"/>
      <c r="H103" s="132" t="s">
        <v>102</v>
      </c>
      <c r="I103" s="284"/>
      <c r="J103" s="217"/>
      <c r="K103" s="90" t="s">
        <v>5</v>
      </c>
      <c r="L103" s="33"/>
      <c r="M103" s="34"/>
      <c r="N103" s="34"/>
      <c r="O103" s="34"/>
      <c r="P103" s="34"/>
      <c r="Q103" s="34"/>
      <c r="R103" s="34"/>
      <c r="S103" s="34"/>
      <c r="T103" s="35"/>
      <c r="U103" s="35"/>
      <c r="V103" s="35"/>
      <c r="W103" s="36"/>
      <c r="X103" s="80"/>
      <c r="Y103" s="81"/>
      <c r="Z103" s="35"/>
      <c r="AA103" s="35"/>
      <c r="AB103" s="35"/>
      <c r="AC103" s="35"/>
      <c r="AD103" s="35"/>
      <c r="AE103" s="35"/>
      <c r="AF103" s="35"/>
      <c r="AG103" s="37"/>
      <c r="AH103" s="37"/>
      <c r="AI103" s="38"/>
    </row>
    <row r="104" spans="1:35" ht="24.95" customHeight="1" x14ac:dyDescent="0.35">
      <c r="A104" s="125"/>
      <c r="B104" s="129"/>
      <c r="C104" s="130"/>
      <c r="D104" s="131"/>
      <c r="E104" s="302"/>
      <c r="F104" s="108"/>
      <c r="G104" s="89"/>
      <c r="H104" s="133"/>
      <c r="I104" s="284"/>
      <c r="J104" s="217"/>
      <c r="K104" s="90" t="s">
        <v>6</v>
      </c>
      <c r="L104" s="33"/>
      <c r="M104" s="34"/>
      <c r="N104" s="34"/>
      <c r="O104" s="34"/>
      <c r="P104" s="34"/>
      <c r="Q104" s="34"/>
      <c r="R104" s="34"/>
      <c r="S104" s="34"/>
      <c r="T104" s="35"/>
      <c r="U104" s="35"/>
      <c r="V104" s="35"/>
      <c r="W104" s="36"/>
      <c r="X104" s="80"/>
      <c r="Y104" s="81"/>
      <c r="Z104" s="35"/>
      <c r="AA104" s="35"/>
      <c r="AB104" s="35"/>
      <c r="AC104" s="35"/>
      <c r="AD104" s="35"/>
      <c r="AE104" s="35"/>
      <c r="AF104" s="35"/>
      <c r="AG104" s="37"/>
      <c r="AH104" s="37"/>
      <c r="AI104" s="38"/>
    </row>
    <row r="105" spans="1:35" ht="24.95" customHeight="1" x14ac:dyDescent="0.35">
      <c r="A105" s="124" t="s">
        <v>85</v>
      </c>
      <c r="B105" s="126" t="s">
        <v>29</v>
      </c>
      <c r="C105" s="127"/>
      <c r="D105" s="128"/>
      <c r="E105" s="301" t="s">
        <v>169</v>
      </c>
      <c r="F105" s="103" t="s">
        <v>170</v>
      </c>
      <c r="G105" s="91"/>
      <c r="H105" s="132" t="s">
        <v>102</v>
      </c>
      <c r="I105" s="284"/>
      <c r="J105" s="217"/>
      <c r="K105" s="90" t="s">
        <v>5</v>
      </c>
      <c r="L105" s="33"/>
      <c r="M105" s="34"/>
      <c r="N105" s="34"/>
      <c r="O105" s="34"/>
      <c r="P105" s="34"/>
      <c r="Q105" s="34"/>
      <c r="R105" s="34"/>
      <c r="S105" s="34"/>
      <c r="T105" s="35"/>
      <c r="U105" s="35"/>
      <c r="V105" s="35"/>
      <c r="W105" s="36"/>
      <c r="X105" s="80"/>
      <c r="Y105" s="81"/>
      <c r="Z105" s="35"/>
      <c r="AA105" s="35"/>
      <c r="AB105" s="35"/>
      <c r="AC105" s="35"/>
      <c r="AD105" s="35"/>
      <c r="AE105" s="35"/>
      <c r="AF105" s="35"/>
      <c r="AG105" s="37"/>
      <c r="AH105" s="37"/>
      <c r="AI105" s="38"/>
    </row>
    <row r="106" spans="1:35" ht="24.95" customHeight="1" thickBot="1" x14ac:dyDescent="0.4">
      <c r="A106" s="210"/>
      <c r="B106" s="211"/>
      <c r="C106" s="212"/>
      <c r="D106" s="213"/>
      <c r="E106" s="304"/>
      <c r="F106" s="104"/>
      <c r="G106" s="92"/>
      <c r="H106" s="197"/>
      <c r="I106" s="285"/>
      <c r="J106" s="218"/>
      <c r="K106" s="93" t="s">
        <v>6</v>
      </c>
      <c r="L106" s="40"/>
      <c r="M106" s="41"/>
      <c r="N106" s="41"/>
      <c r="O106" s="41"/>
      <c r="P106" s="41"/>
      <c r="Q106" s="41"/>
      <c r="R106" s="41"/>
      <c r="S106" s="41"/>
      <c r="T106" s="42"/>
      <c r="U106" s="42"/>
      <c r="V106" s="42"/>
      <c r="W106" s="43"/>
      <c r="X106" s="83"/>
      <c r="Y106" s="84"/>
      <c r="Z106" s="42"/>
      <c r="AA106" s="42"/>
      <c r="AB106" s="42"/>
      <c r="AC106" s="42"/>
      <c r="AD106" s="42"/>
      <c r="AE106" s="42"/>
      <c r="AF106" s="42"/>
      <c r="AG106" s="46"/>
      <c r="AH106" s="46"/>
      <c r="AI106" s="47"/>
    </row>
    <row r="107" spans="1:35" ht="24.95" customHeight="1" x14ac:dyDescent="0.2">
      <c r="A107" s="134" t="s">
        <v>31</v>
      </c>
      <c r="B107" s="135"/>
      <c r="C107" s="135"/>
      <c r="D107" s="135"/>
      <c r="E107" s="135"/>
      <c r="F107" s="135"/>
      <c r="G107" s="135"/>
      <c r="H107" s="135"/>
      <c r="I107" s="136"/>
      <c r="J107" s="135"/>
      <c r="K107" s="135"/>
      <c r="L107" s="135"/>
      <c r="M107" s="135"/>
      <c r="N107" s="135"/>
      <c r="O107" s="135"/>
      <c r="P107" s="135"/>
      <c r="Q107" s="135"/>
      <c r="R107" s="135"/>
      <c r="S107" s="135"/>
      <c r="T107" s="135"/>
      <c r="U107" s="135"/>
      <c r="V107" s="135"/>
      <c r="W107" s="135"/>
      <c r="X107" s="135"/>
      <c r="Y107" s="135"/>
      <c r="Z107" s="135"/>
      <c r="AA107" s="135"/>
      <c r="AB107" s="135"/>
      <c r="AC107" s="135"/>
      <c r="AD107" s="135"/>
      <c r="AE107" s="135"/>
      <c r="AF107" s="135"/>
      <c r="AG107" s="135"/>
      <c r="AH107" s="135"/>
      <c r="AI107" s="137"/>
    </row>
    <row r="108" spans="1:35" ht="24.95" customHeight="1" thickBot="1" x14ac:dyDescent="0.25">
      <c r="A108" s="138"/>
      <c r="B108" s="139"/>
      <c r="C108" s="139"/>
      <c r="D108" s="139"/>
      <c r="E108" s="136"/>
      <c r="F108" s="136"/>
      <c r="G108" s="136"/>
      <c r="H108" s="136"/>
      <c r="I108" s="136"/>
      <c r="J108" s="136"/>
      <c r="K108" s="139"/>
      <c r="L108" s="139"/>
      <c r="M108" s="139"/>
      <c r="N108" s="139"/>
      <c r="O108" s="139"/>
      <c r="P108" s="139"/>
      <c r="Q108" s="139"/>
      <c r="R108" s="139"/>
      <c r="S108" s="139"/>
      <c r="T108" s="139"/>
      <c r="U108" s="139"/>
      <c r="V108" s="139"/>
      <c r="W108" s="139"/>
      <c r="X108" s="139"/>
      <c r="Y108" s="139"/>
      <c r="Z108" s="139"/>
      <c r="AA108" s="139"/>
      <c r="AB108" s="139"/>
      <c r="AC108" s="139"/>
      <c r="AD108" s="139"/>
      <c r="AE108" s="139"/>
      <c r="AF108" s="139"/>
      <c r="AG108" s="139"/>
      <c r="AH108" s="139"/>
      <c r="AI108" s="140"/>
    </row>
    <row r="109" spans="1:35" ht="24.95" customHeight="1" x14ac:dyDescent="0.35">
      <c r="A109" s="124" t="s">
        <v>86</v>
      </c>
      <c r="B109" s="204" t="s">
        <v>88</v>
      </c>
      <c r="C109" s="205"/>
      <c r="D109" s="205"/>
      <c r="E109" s="214"/>
      <c r="F109" s="311" t="s">
        <v>166</v>
      </c>
      <c r="G109" s="214"/>
      <c r="H109" s="150" t="s">
        <v>103</v>
      </c>
      <c r="I109" s="293"/>
      <c r="J109" s="216" t="str">
        <f>IF(AND(H109= "Tamamlandı",H111="Tamamlandı",H113="Tamamlandı",H115="Tamamlandı",H117="Tamamlandı"),"ML7 SEVİYESİNE GEÇİŞ SERBEST.","TAMAMLANMAMIŞ MADDE YA DA MADDELER VAR.")</f>
        <v>TAMAMLANMAMIŞ MADDE YA DA MADDELER VAR.</v>
      </c>
      <c r="K109" s="94" t="s">
        <v>5</v>
      </c>
      <c r="L109" s="95"/>
      <c r="M109" s="96"/>
      <c r="N109" s="96"/>
      <c r="O109" s="96"/>
      <c r="P109" s="96"/>
      <c r="Q109" s="96"/>
      <c r="R109" s="96"/>
      <c r="S109" s="96"/>
      <c r="T109" s="97"/>
      <c r="U109" s="97"/>
      <c r="V109" s="97"/>
      <c r="W109" s="98"/>
      <c r="X109" s="99"/>
      <c r="Y109" s="100"/>
      <c r="Z109" s="97"/>
      <c r="AA109" s="97"/>
      <c r="AB109" s="97"/>
      <c r="AC109" s="97"/>
      <c r="AD109" s="97"/>
      <c r="AE109" s="97"/>
      <c r="AF109" s="97"/>
      <c r="AG109" s="101"/>
      <c r="AH109" s="101"/>
      <c r="AI109" s="102"/>
    </row>
    <row r="110" spans="1:35" ht="24.95" customHeight="1" thickBot="1" x14ac:dyDescent="0.4">
      <c r="A110" s="125"/>
      <c r="B110" s="206"/>
      <c r="C110" s="207"/>
      <c r="D110" s="207"/>
      <c r="E110" s="215"/>
      <c r="F110" s="312"/>
      <c r="G110" s="215"/>
      <c r="H110" s="148"/>
      <c r="I110" s="284"/>
      <c r="J110" s="217"/>
      <c r="K110" s="79" t="s">
        <v>6</v>
      </c>
      <c r="L110" s="33"/>
      <c r="M110" s="34"/>
      <c r="N110" s="34"/>
      <c r="O110" s="34"/>
      <c r="P110" s="34"/>
      <c r="Q110" s="34"/>
      <c r="R110" s="34"/>
      <c r="S110" s="34"/>
      <c r="T110" s="35"/>
      <c r="U110" s="35"/>
      <c r="V110" s="35"/>
      <c r="W110" s="36"/>
      <c r="X110" s="80"/>
      <c r="Y110" s="81"/>
      <c r="Z110" s="35"/>
      <c r="AA110" s="35"/>
      <c r="AB110" s="35"/>
      <c r="AC110" s="35"/>
      <c r="AD110" s="35"/>
      <c r="AE110" s="35"/>
      <c r="AF110" s="35"/>
      <c r="AG110" s="37"/>
      <c r="AH110" s="37"/>
      <c r="AI110" s="38"/>
    </row>
    <row r="111" spans="1:35" ht="24.95" customHeight="1" x14ac:dyDescent="0.35">
      <c r="A111" s="124" t="s">
        <v>87</v>
      </c>
      <c r="B111" s="208" t="s">
        <v>168</v>
      </c>
      <c r="C111" s="209"/>
      <c r="D111" s="209"/>
      <c r="E111" s="215" t="s">
        <v>164</v>
      </c>
      <c r="F111" s="311" t="s">
        <v>166</v>
      </c>
      <c r="G111" s="215"/>
      <c r="H111" s="148" t="s">
        <v>103</v>
      </c>
      <c r="I111" s="284"/>
      <c r="J111" s="217"/>
      <c r="K111" s="94" t="s">
        <v>5</v>
      </c>
      <c r="L111" s="95"/>
      <c r="M111" s="96"/>
      <c r="N111" s="96"/>
      <c r="O111" s="96"/>
      <c r="P111" s="96"/>
      <c r="Q111" s="96"/>
      <c r="R111" s="96"/>
      <c r="S111" s="96"/>
      <c r="T111" s="97"/>
      <c r="U111" s="97"/>
      <c r="V111" s="97"/>
      <c r="W111" s="98"/>
      <c r="X111" s="99"/>
      <c r="Y111" s="100"/>
      <c r="Z111" s="97"/>
      <c r="AA111" s="97"/>
      <c r="AB111" s="97"/>
      <c r="AC111" s="97"/>
      <c r="AD111" s="97"/>
      <c r="AE111" s="97"/>
      <c r="AF111" s="97"/>
      <c r="AG111" s="101"/>
      <c r="AH111" s="101"/>
      <c r="AI111" s="102"/>
    </row>
    <row r="112" spans="1:35" ht="24.95" customHeight="1" x14ac:dyDescent="0.35">
      <c r="A112" s="125"/>
      <c r="B112" s="206"/>
      <c r="C112" s="207"/>
      <c r="D112" s="207"/>
      <c r="E112" s="215"/>
      <c r="F112" s="312"/>
      <c r="G112" s="215"/>
      <c r="H112" s="148"/>
      <c r="I112" s="284"/>
      <c r="J112" s="217"/>
      <c r="K112" s="79" t="s">
        <v>6</v>
      </c>
      <c r="L112" s="95"/>
      <c r="M112" s="96"/>
      <c r="N112" s="96"/>
      <c r="O112" s="96"/>
      <c r="P112" s="96"/>
      <c r="Q112" s="96"/>
      <c r="R112" s="96"/>
      <c r="S112" s="96"/>
      <c r="T112" s="97"/>
      <c r="U112" s="97"/>
      <c r="V112" s="97"/>
      <c r="W112" s="98"/>
      <c r="X112" s="99"/>
      <c r="Y112" s="100"/>
      <c r="Z112" s="97"/>
      <c r="AA112" s="97"/>
      <c r="AB112" s="97"/>
      <c r="AC112" s="97"/>
      <c r="AD112" s="97"/>
      <c r="AE112" s="97"/>
      <c r="AF112" s="97"/>
      <c r="AG112" s="101"/>
      <c r="AH112" s="101"/>
      <c r="AI112" s="102"/>
    </row>
    <row r="113" spans="1:35" ht="24.95" customHeight="1" x14ac:dyDescent="0.35">
      <c r="A113" s="124" t="s">
        <v>89</v>
      </c>
      <c r="B113" s="204" t="s">
        <v>83</v>
      </c>
      <c r="C113" s="205"/>
      <c r="D113" s="205"/>
      <c r="E113" s="215"/>
      <c r="F113" s="107" t="s">
        <v>179</v>
      </c>
      <c r="G113" s="215"/>
      <c r="H113" s="148" t="s">
        <v>103</v>
      </c>
      <c r="I113" s="284"/>
      <c r="J113" s="217"/>
      <c r="K113" s="94" t="s">
        <v>5</v>
      </c>
      <c r="L113" s="95"/>
      <c r="M113" s="96"/>
      <c r="N113" s="96"/>
      <c r="O113" s="96"/>
      <c r="P113" s="96"/>
      <c r="Q113" s="96"/>
      <c r="R113" s="96"/>
      <c r="S113" s="96"/>
      <c r="T113" s="97"/>
      <c r="U113" s="97"/>
      <c r="V113" s="97"/>
      <c r="W113" s="98"/>
      <c r="X113" s="99"/>
      <c r="Y113" s="100"/>
      <c r="Z113" s="97"/>
      <c r="AA113" s="97"/>
      <c r="AB113" s="97"/>
      <c r="AC113" s="97"/>
      <c r="AD113" s="97"/>
      <c r="AE113" s="97"/>
      <c r="AF113" s="97"/>
      <c r="AG113" s="101"/>
      <c r="AH113" s="101"/>
      <c r="AI113" s="102"/>
    </row>
    <row r="114" spans="1:35" ht="24.95" customHeight="1" thickBot="1" x14ac:dyDescent="0.4">
      <c r="A114" s="125"/>
      <c r="B114" s="206"/>
      <c r="C114" s="207"/>
      <c r="D114" s="207"/>
      <c r="E114" s="215"/>
      <c r="F114" s="108"/>
      <c r="G114" s="215"/>
      <c r="H114" s="148"/>
      <c r="I114" s="284"/>
      <c r="J114" s="217"/>
      <c r="K114" s="79" t="s">
        <v>6</v>
      </c>
      <c r="L114" s="33"/>
      <c r="M114" s="34"/>
      <c r="N114" s="34"/>
      <c r="O114" s="34"/>
      <c r="P114" s="34"/>
      <c r="Q114" s="34"/>
      <c r="R114" s="34"/>
      <c r="S114" s="34"/>
      <c r="T114" s="35"/>
      <c r="U114" s="35"/>
      <c r="V114" s="35"/>
      <c r="W114" s="36"/>
      <c r="X114" s="80"/>
      <c r="Y114" s="81"/>
      <c r="Z114" s="35"/>
      <c r="AA114" s="35"/>
      <c r="AB114" s="35"/>
      <c r="AC114" s="35"/>
      <c r="AD114" s="35"/>
      <c r="AE114" s="35"/>
      <c r="AF114" s="35"/>
      <c r="AG114" s="37"/>
      <c r="AH114" s="37"/>
      <c r="AI114" s="38"/>
    </row>
    <row r="115" spans="1:35" ht="24.95" customHeight="1" x14ac:dyDescent="0.35">
      <c r="A115" s="124" t="s">
        <v>90</v>
      </c>
      <c r="B115" s="208" t="s">
        <v>84</v>
      </c>
      <c r="C115" s="209"/>
      <c r="D115" s="209"/>
      <c r="E115" s="215"/>
      <c r="F115" s="311" t="s">
        <v>166</v>
      </c>
      <c r="G115" s="215"/>
      <c r="H115" s="148" t="s">
        <v>103</v>
      </c>
      <c r="I115" s="284"/>
      <c r="J115" s="217"/>
      <c r="K115" s="79" t="s">
        <v>5</v>
      </c>
      <c r="L115" s="33"/>
      <c r="M115" s="34"/>
      <c r="N115" s="34"/>
      <c r="O115" s="34"/>
      <c r="P115" s="34"/>
      <c r="Q115" s="34"/>
      <c r="R115" s="34"/>
      <c r="S115" s="34"/>
      <c r="T115" s="35"/>
      <c r="U115" s="35"/>
      <c r="V115" s="35"/>
      <c r="W115" s="36"/>
      <c r="X115" s="80"/>
      <c r="Y115" s="81"/>
      <c r="Z115" s="35"/>
      <c r="AA115" s="35"/>
      <c r="AB115" s="35"/>
      <c r="AC115" s="35"/>
      <c r="AD115" s="35"/>
      <c r="AE115" s="35"/>
      <c r="AF115" s="35"/>
      <c r="AG115" s="37"/>
      <c r="AH115" s="37"/>
      <c r="AI115" s="38"/>
    </row>
    <row r="116" spans="1:35" ht="24.95" customHeight="1" x14ac:dyDescent="0.35">
      <c r="A116" s="125"/>
      <c r="B116" s="206"/>
      <c r="C116" s="207"/>
      <c r="D116" s="207"/>
      <c r="E116" s="215"/>
      <c r="F116" s="312"/>
      <c r="G116" s="215"/>
      <c r="H116" s="148"/>
      <c r="I116" s="284"/>
      <c r="J116" s="217"/>
      <c r="K116" s="79" t="s">
        <v>6</v>
      </c>
      <c r="L116" s="33"/>
      <c r="M116" s="34"/>
      <c r="N116" s="34"/>
      <c r="O116" s="34"/>
      <c r="P116" s="34"/>
      <c r="Q116" s="34"/>
      <c r="R116" s="34"/>
      <c r="S116" s="34"/>
      <c r="T116" s="35"/>
      <c r="U116" s="35"/>
      <c r="V116" s="35"/>
      <c r="W116" s="36"/>
      <c r="X116" s="80"/>
      <c r="Y116" s="81"/>
      <c r="Z116" s="35"/>
      <c r="AA116" s="35"/>
      <c r="AB116" s="35"/>
      <c r="AC116" s="35"/>
      <c r="AD116" s="35"/>
      <c r="AE116" s="35"/>
      <c r="AF116" s="35"/>
      <c r="AG116" s="37"/>
      <c r="AH116" s="37"/>
      <c r="AI116" s="38"/>
    </row>
    <row r="117" spans="1:35" ht="24.95" customHeight="1" x14ac:dyDescent="0.35">
      <c r="A117" s="124" t="s">
        <v>91</v>
      </c>
      <c r="B117" s="126" t="s">
        <v>30</v>
      </c>
      <c r="C117" s="127"/>
      <c r="D117" s="128"/>
      <c r="E117" s="215" t="s">
        <v>169</v>
      </c>
      <c r="F117" s="103" t="s">
        <v>170</v>
      </c>
      <c r="G117" s="215"/>
      <c r="H117" s="148" t="s">
        <v>103</v>
      </c>
      <c r="I117" s="284"/>
      <c r="J117" s="217"/>
      <c r="K117" s="79" t="s">
        <v>5</v>
      </c>
      <c r="L117" s="33"/>
      <c r="M117" s="34"/>
      <c r="N117" s="34"/>
      <c r="O117" s="34"/>
      <c r="P117" s="34"/>
      <c r="Q117" s="34"/>
      <c r="R117" s="34"/>
      <c r="S117" s="34"/>
      <c r="T117" s="35"/>
      <c r="U117" s="35"/>
      <c r="V117" s="35"/>
      <c r="W117" s="36"/>
      <c r="X117" s="80"/>
      <c r="Y117" s="81"/>
      <c r="Z117" s="35"/>
      <c r="AA117" s="35"/>
      <c r="AB117" s="35"/>
      <c r="AC117" s="35"/>
      <c r="AD117" s="35"/>
      <c r="AE117" s="35"/>
      <c r="AF117" s="35"/>
      <c r="AG117" s="37"/>
      <c r="AH117" s="37"/>
      <c r="AI117" s="38"/>
    </row>
    <row r="118" spans="1:35" ht="24.95" customHeight="1" thickBot="1" x14ac:dyDescent="0.4">
      <c r="A118" s="210"/>
      <c r="B118" s="211"/>
      <c r="C118" s="212"/>
      <c r="D118" s="213"/>
      <c r="E118" s="219"/>
      <c r="F118" s="104"/>
      <c r="G118" s="219"/>
      <c r="H118" s="234"/>
      <c r="I118" s="285"/>
      <c r="J118" s="218"/>
      <c r="K118" s="82" t="s">
        <v>6</v>
      </c>
      <c r="L118" s="40"/>
      <c r="M118" s="41"/>
      <c r="N118" s="41"/>
      <c r="O118" s="41"/>
      <c r="P118" s="41"/>
      <c r="Q118" s="41"/>
      <c r="R118" s="41"/>
      <c r="S118" s="41"/>
      <c r="T118" s="42"/>
      <c r="U118" s="42"/>
      <c r="V118" s="42"/>
      <c r="W118" s="43"/>
      <c r="X118" s="83"/>
      <c r="Y118" s="84"/>
      <c r="Z118" s="42"/>
      <c r="AA118" s="42"/>
      <c r="AB118" s="42"/>
      <c r="AC118" s="42"/>
      <c r="AD118" s="42"/>
      <c r="AE118" s="42"/>
      <c r="AF118" s="42"/>
      <c r="AG118" s="46"/>
      <c r="AH118" s="46"/>
      <c r="AI118" s="47"/>
    </row>
    <row r="119" spans="1:35" ht="24.95" customHeight="1" x14ac:dyDescent="0.2">
      <c r="A119" s="134" t="s">
        <v>35</v>
      </c>
      <c r="B119" s="135"/>
      <c r="C119" s="135"/>
      <c r="D119" s="135"/>
      <c r="E119" s="136"/>
      <c r="F119" s="136"/>
      <c r="G119" s="136"/>
      <c r="H119" s="136"/>
      <c r="I119" s="136"/>
      <c r="J119" s="136"/>
      <c r="K119" s="135"/>
      <c r="L119" s="135"/>
      <c r="M119" s="135"/>
      <c r="N119" s="135"/>
      <c r="O119" s="135"/>
      <c r="P119" s="135"/>
      <c r="Q119" s="135"/>
      <c r="R119" s="135"/>
      <c r="S119" s="135"/>
      <c r="T119" s="135"/>
      <c r="U119" s="135"/>
      <c r="V119" s="135"/>
      <c r="W119" s="135"/>
      <c r="X119" s="135"/>
      <c r="Y119" s="135"/>
      <c r="Z119" s="135"/>
      <c r="AA119" s="135"/>
      <c r="AB119" s="135"/>
      <c r="AC119" s="135"/>
      <c r="AD119" s="135"/>
      <c r="AE119" s="135"/>
      <c r="AF119" s="135"/>
      <c r="AG119" s="135"/>
      <c r="AH119" s="135"/>
      <c r="AI119" s="137"/>
    </row>
    <row r="120" spans="1:35" ht="24.95" customHeight="1" thickBot="1" x14ac:dyDescent="0.25">
      <c r="A120" s="138"/>
      <c r="B120" s="139"/>
      <c r="C120" s="139"/>
      <c r="D120" s="139"/>
      <c r="E120" s="139"/>
      <c r="F120" s="139"/>
      <c r="G120" s="139"/>
      <c r="H120" s="139"/>
      <c r="I120" s="139"/>
      <c r="J120" s="139"/>
      <c r="K120" s="139"/>
      <c r="L120" s="139"/>
      <c r="M120" s="139"/>
      <c r="N120" s="139"/>
      <c r="O120" s="139"/>
      <c r="P120" s="139"/>
      <c r="Q120" s="139"/>
      <c r="R120" s="139"/>
      <c r="S120" s="139"/>
      <c r="T120" s="139"/>
      <c r="U120" s="139"/>
      <c r="V120" s="139"/>
      <c r="W120" s="139"/>
      <c r="X120" s="139"/>
      <c r="Y120" s="139"/>
      <c r="Z120" s="139"/>
      <c r="AA120" s="139"/>
      <c r="AB120" s="139"/>
      <c r="AC120" s="139"/>
      <c r="AD120" s="139"/>
      <c r="AE120" s="139"/>
      <c r="AF120" s="139"/>
      <c r="AG120" s="139"/>
      <c r="AH120" s="139"/>
      <c r="AI120" s="140"/>
    </row>
    <row r="121" spans="1:35" ht="24.95" customHeight="1" x14ac:dyDescent="0.35">
      <c r="A121" s="235" t="s">
        <v>92</v>
      </c>
      <c r="B121" s="236" t="s">
        <v>32</v>
      </c>
      <c r="C121" s="237"/>
      <c r="D121" s="238"/>
      <c r="E121" s="305"/>
      <c r="F121" s="313" t="s">
        <v>179</v>
      </c>
      <c r="G121" s="306"/>
      <c r="H121" s="201" t="s">
        <v>103</v>
      </c>
      <c r="I121" s="307"/>
      <c r="J121" s="308" t="str">
        <f>IF(AND(H121= "Tamamlandı",H123="Tamamlandı",H125="Tamamlandı",H127="Tamamlandı",H129="Tamamlandı",H131="Tamamlandı"),"PROJE SONLANMIŞTIR.","TAMAMLANMAMIŞ MADDE YA DA MADDELER VAR.")</f>
        <v>TAMAMLANMAMIŞ MADDE YA DA MADDELER VAR.</v>
      </c>
      <c r="K121" s="86" t="s">
        <v>5</v>
      </c>
      <c r="L121" s="49"/>
      <c r="M121" s="50"/>
      <c r="N121" s="50"/>
      <c r="O121" s="50"/>
      <c r="P121" s="50"/>
      <c r="Q121" s="50"/>
      <c r="R121" s="50"/>
      <c r="S121" s="50"/>
      <c r="T121" s="51"/>
      <c r="U121" s="51"/>
      <c r="V121" s="51"/>
      <c r="W121" s="52"/>
      <c r="X121" s="87"/>
      <c r="Y121" s="88"/>
      <c r="Z121" s="51"/>
      <c r="AA121" s="51"/>
      <c r="AB121" s="51"/>
      <c r="AC121" s="51"/>
      <c r="AD121" s="51"/>
      <c r="AE121" s="51"/>
      <c r="AF121" s="51"/>
      <c r="AG121" s="55"/>
      <c r="AH121" s="55"/>
      <c r="AI121" s="56"/>
    </row>
    <row r="122" spans="1:35" ht="24.95" customHeight="1" x14ac:dyDescent="0.35">
      <c r="A122" s="229"/>
      <c r="B122" s="230"/>
      <c r="C122" s="231"/>
      <c r="D122" s="232"/>
      <c r="E122" s="287"/>
      <c r="F122" s="314"/>
      <c r="G122" s="289"/>
      <c r="H122" s="190"/>
      <c r="I122" s="291"/>
      <c r="J122" s="309"/>
      <c r="K122" s="90" t="s">
        <v>6</v>
      </c>
      <c r="L122" s="33"/>
      <c r="M122" s="34"/>
      <c r="N122" s="34"/>
      <c r="O122" s="34"/>
      <c r="P122" s="34"/>
      <c r="Q122" s="34"/>
      <c r="R122" s="34"/>
      <c r="S122" s="34"/>
      <c r="T122" s="35"/>
      <c r="U122" s="35"/>
      <c r="V122" s="35"/>
      <c r="W122" s="36"/>
      <c r="X122" s="80"/>
      <c r="Y122" s="81"/>
      <c r="Z122" s="35"/>
      <c r="AA122" s="35"/>
      <c r="AB122" s="35"/>
      <c r="AC122" s="35"/>
      <c r="AD122" s="35"/>
      <c r="AE122" s="35"/>
      <c r="AF122" s="35"/>
      <c r="AG122" s="37"/>
      <c r="AH122" s="37"/>
      <c r="AI122" s="38"/>
    </row>
    <row r="123" spans="1:35" ht="24.95" customHeight="1" x14ac:dyDescent="0.35">
      <c r="A123" s="225" t="s">
        <v>93</v>
      </c>
      <c r="B123" s="111" t="s">
        <v>100</v>
      </c>
      <c r="C123" s="112"/>
      <c r="D123" s="227"/>
      <c r="E123" s="286"/>
      <c r="F123" s="315" t="s">
        <v>179</v>
      </c>
      <c r="G123" s="288"/>
      <c r="H123" s="122" t="s">
        <v>103</v>
      </c>
      <c r="I123" s="290"/>
      <c r="J123" s="309"/>
      <c r="K123" s="90" t="s">
        <v>5</v>
      </c>
      <c r="L123" s="33"/>
      <c r="M123" s="34"/>
      <c r="N123" s="34"/>
      <c r="O123" s="34"/>
      <c r="P123" s="34"/>
      <c r="Q123" s="34"/>
      <c r="R123" s="34"/>
      <c r="S123" s="34"/>
      <c r="T123" s="35"/>
      <c r="U123" s="35"/>
      <c r="V123" s="35"/>
      <c r="W123" s="36"/>
      <c r="X123" s="80"/>
      <c r="Y123" s="81"/>
      <c r="Z123" s="35"/>
      <c r="AA123" s="35"/>
      <c r="AB123" s="35"/>
      <c r="AC123" s="35"/>
      <c r="AD123" s="35"/>
      <c r="AE123" s="35"/>
      <c r="AF123" s="35"/>
      <c r="AG123" s="37"/>
      <c r="AH123" s="37"/>
      <c r="AI123" s="38"/>
    </row>
    <row r="124" spans="1:35" ht="24.95" customHeight="1" x14ac:dyDescent="0.35">
      <c r="A124" s="229"/>
      <c r="B124" s="230"/>
      <c r="C124" s="231"/>
      <c r="D124" s="232"/>
      <c r="E124" s="287"/>
      <c r="F124" s="314"/>
      <c r="G124" s="289"/>
      <c r="H124" s="190"/>
      <c r="I124" s="291"/>
      <c r="J124" s="309"/>
      <c r="K124" s="90" t="s">
        <v>6</v>
      </c>
      <c r="L124" s="33"/>
      <c r="M124" s="34"/>
      <c r="N124" s="34"/>
      <c r="O124" s="34"/>
      <c r="P124" s="34"/>
      <c r="Q124" s="34"/>
      <c r="R124" s="34"/>
      <c r="S124" s="34"/>
      <c r="T124" s="35"/>
      <c r="U124" s="35"/>
      <c r="V124" s="35"/>
      <c r="W124" s="36"/>
      <c r="X124" s="80"/>
      <c r="Y124" s="81"/>
      <c r="Z124" s="35"/>
      <c r="AA124" s="35"/>
      <c r="AB124" s="35"/>
      <c r="AC124" s="35"/>
      <c r="AD124" s="35"/>
      <c r="AE124" s="35"/>
      <c r="AF124" s="35"/>
      <c r="AG124" s="37"/>
      <c r="AH124" s="37"/>
      <c r="AI124" s="38"/>
    </row>
    <row r="125" spans="1:35" ht="24.95" customHeight="1" x14ac:dyDescent="0.35">
      <c r="A125" s="225" t="s">
        <v>94</v>
      </c>
      <c r="B125" s="111" t="s">
        <v>101</v>
      </c>
      <c r="C125" s="112"/>
      <c r="D125" s="227"/>
      <c r="E125" s="286"/>
      <c r="F125" s="315" t="s">
        <v>179</v>
      </c>
      <c r="G125" s="288"/>
      <c r="H125" s="122" t="s">
        <v>103</v>
      </c>
      <c r="I125" s="290"/>
      <c r="J125" s="309"/>
      <c r="K125" s="90" t="s">
        <v>5</v>
      </c>
      <c r="L125" s="33"/>
      <c r="M125" s="34"/>
      <c r="N125" s="34"/>
      <c r="O125" s="34"/>
      <c r="P125" s="34"/>
      <c r="Q125" s="34"/>
      <c r="R125" s="34"/>
      <c r="S125" s="34"/>
      <c r="T125" s="35"/>
      <c r="U125" s="35"/>
      <c r="V125" s="35"/>
      <c r="W125" s="36"/>
      <c r="X125" s="80"/>
      <c r="Y125" s="81"/>
      <c r="Z125" s="35"/>
      <c r="AA125" s="35"/>
      <c r="AB125" s="35"/>
      <c r="AC125" s="35"/>
      <c r="AD125" s="35"/>
      <c r="AE125" s="35"/>
      <c r="AF125" s="35"/>
      <c r="AG125" s="37"/>
      <c r="AH125" s="37"/>
      <c r="AI125" s="38"/>
    </row>
    <row r="126" spans="1:35" ht="24.95" customHeight="1" x14ac:dyDescent="0.35">
      <c r="A126" s="229"/>
      <c r="B126" s="230"/>
      <c r="C126" s="231"/>
      <c r="D126" s="232"/>
      <c r="E126" s="287"/>
      <c r="F126" s="314"/>
      <c r="G126" s="289"/>
      <c r="H126" s="190"/>
      <c r="I126" s="291"/>
      <c r="J126" s="309"/>
      <c r="K126" s="90" t="s">
        <v>6</v>
      </c>
      <c r="L126" s="33"/>
      <c r="M126" s="34"/>
      <c r="N126" s="34"/>
      <c r="O126" s="34"/>
      <c r="P126" s="34"/>
      <c r="Q126" s="34"/>
      <c r="R126" s="34"/>
      <c r="S126" s="34"/>
      <c r="T126" s="35"/>
      <c r="U126" s="35"/>
      <c r="V126" s="35"/>
      <c r="W126" s="36"/>
      <c r="X126" s="80"/>
      <c r="Y126" s="81"/>
      <c r="Z126" s="35"/>
      <c r="AA126" s="35"/>
      <c r="AB126" s="35"/>
      <c r="AC126" s="35"/>
      <c r="AD126" s="35"/>
      <c r="AE126" s="35"/>
      <c r="AF126" s="35"/>
      <c r="AG126" s="37"/>
      <c r="AH126" s="37"/>
      <c r="AI126" s="38"/>
    </row>
    <row r="127" spans="1:35" ht="24.95" customHeight="1" x14ac:dyDescent="0.35">
      <c r="A127" s="225" t="s">
        <v>95</v>
      </c>
      <c r="B127" s="111" t="s">
        <v>146</v>
      </c>
      <c r="C127" s="112"/>
      <c r="D127" s="227"/>
      <c r="E127" s="286" t="s">
        <v>165</v>
      </c>
      <c r="F127" s="315" t="s">
        <v>179</v>
      </c>
      <c r="G127" s="288"/>
      <c r="H127" s="122" t="s">
        <v>103</v>
      </c>
      <c r="I127" s="290"/>
      <c r="J127" s="309"/>
      <c r="K127" s="90" t="s">
        <v>5</v>
      </c>
      <c r="L127" s="33"/>
      <c r="M127" s="34"/>
      <c r="N127" s="34"/>
      <c r="O127" s="34"/>
      <c r="P127" s="34"/>
      <c r="Q127" s="34"/>
      <c r="R127" s="34"/>
      <c r="S127" s="34"/>
      <c r="T127" s="35"/>
      <c r="U127" s="35"/>
      <c r="V127" s="35"/>
      <c r="W127" s="36"/>
      <c r="X127" s="80"/>
      <c r="Y127" s="81"/>
      <c r="Z127" s="35"/>
      <c r="AA127" s="35"/>
      <c r="AB127" s="35"/>
      <c r="AC127" s="35"/>
      <c r="AD127" s="35"/>
      <c r="AE127" s="35"/>
      <c r="AF127" s="35"/>
      <c r="AG127" s="37"/>
      <c r="AH127" s="37"/>
      <c r="AI127" s="38"/>
    </row>
    <row r="128" spans="1:35" ht="24.95" customHeight="1" x14ac:dyDescent="0.35">
      <c r="A128" s="229"/>
      <c r="B128" s="230"/>
      <c r="C128" s="231"/>
      <c r="D128" s="232"/>
      <c r="E128" s="287"/>
      <c r="F128" s="314"/>
      <c r="G128" s="289"/>
      <c r="H128" s="190"/>
      <c r="I128" s="291"/>
      <c r="J128" s="309"/>
      <c r="K128" s="90" t="s">
        <v>6</v>
      </c>
      <c r="L128" s="33"/>
      <c r="M128" s="34"/>
      <c r="N128" s="34"/>
      <c r="O128" s="34"/>
      <c r="P128" s="34"/>
      <c r="Q128" s="34"/>
      <c r="R128" s="34"/>
      <c r="S128" s="34"/>
      <c r="T128" s="35"/>
      <c r="U128" s="35"/>
      <c r="V128" s="35"/>
      <c r="W128" s="36"/>
      <c r="X128" s="80"/>
      <c r="Y128" s="81"/>
      <c r="Z128" s="35"/>
      <c r="AA128" s="35"/>
      <c r="AB128" s="35"/>
      <c r="AC128" s="35"/>
      <c r="AD128" s="35"/>
      <c r="AE128" s="35"/>
      <c r="AF128" s="35"/>
      <c r="AG128" s="37"/>
      <c r="AH128" s="37"/>
      <c r="AI128" s="38"/>
    </row>
    <row r="129" spans="1:35" ht="24.95" customHeight="1" x14ac:dyDescent="0.35">
      <c r="A129" s="225" t="s">
        <v>98</v>
      </c>
      <c r="B129" s="111" t="s">
        <v>33</v>
      </c>
      <c r="C129" s="112"/>
      <c r="D129" s="227"/>
      <c r="E129" s="286"/>
      <c r="F129" s="315" t="s">
        <v>179</v>
      </c>
      <c r="G129" s="288"/>
      <c r="H129" s="122" t="s">
        <v>103</v>
      </c>
      <c r="I129" s="290"/>
      <c r="J129" s="309"/>
      <c r="K129" s="90" t="s">
        <v>5</v>
      </c>
      <c r="L129" s="33"/>
      <c r="M129" s="34"/>
      <c r="N129" s="34"/>
      <c r="O129" s="34"/>
      <c r="P129" s="34"/>
      <c r="Q129" s="34"/>
      <c r="R129" s="34"/>
      <c r="S129" s="34"/>
      <c r="T129" s="35"/>
      <c r="U129" s="35"/>
      <c r="V129" s="35"/>
      <c r="W129" s="36"/>
      <c r="X129" s="80"/>
      <c r="Y129" s="81"/>
      <c r="Z129" s="35"/>
      <c r="AA129" s="35"/>
      <c r="AB129" s="35"/>
      <c r="AC129" s="35"/>
      <c r="AD129" s="35"/>
      <c r="AE129" s="35"/>
      <c r="AF129" s="35"/>
      <c r="AG129" s="37"/>
      <c r="AH129" s="37"/>
      <c r="AI129" s="38"/>
    </row>
    <row r="130" spans="1:35" ht="24.95" customHeight="1" x14ac:dyDescent="0.35">
      <c r="A130" s="229"/>
      <c r="B130" s="230"/>
      <c r="C130" s="231"/>
      <c r="D130" s="232"/>
      <c r="E130" s="287"/>
      <c r="F130" s="314"/>
      <c r="G130" s="289"/>
      <c r="H130" s="190"/>
      <c r="I130" s="291"/>
      <c r="J130" s="309"/>
      <c r="K130" s="90" t="s">
        <v>6</v>
      </c>
      <c r="L130" s="33"/>
      <c r="M130" s="34"/>
      <c r="N130" s="34"/>
      <c r="O130" s="34"/>
      <c r="P130" s="34"/>
      <c r="Q130" s="34"/>
      <c r="R130" s="34"/>
      <c r="S130" s="34"/>
      <c r="T130" s="35"/>
      <c r="U130" s="35"/>
      <c r="V130" s="35"/>
      <c r="W130" s="36"/>
      <c r="X130" s="80"/>
      <c r="Y130" s="81"/>
      <c r="Z130" s="35"/>
      <c r="AA130" s="35"/>
      <c r="AB130" s="35"/>
      <c r="AC130" s="35"/>
      <c r="AD130" s="35"/>
      <c r="AE130" s="35"/>
      <c r="AF130" s="35"/>
      <c r="AG130" s="37"/>
      <c r="AH130" s="37"/>
      <c r="AI130" s="38"/>
    </row>
    <row r="131" spans="1:35" ht="24.95" customHeight="1" x14ac:dyDescent="0.35">
      <c r="A131" s="225" t="s">
        <v>99</v>
      </c>
      <c r="B131" s="111" t="s">
        <v>34</v>
      </c>
      <c r="C131" s="112"/>
      <c r="D131" s="227"/>
      <c r="E131" s="286"/>
      <c r="F131" s="315" t="s">
        <v>166</v>
      </c>
      <c r="G131" s="288"/>
      <c r="H131" s="122" t="s">
        <v>103</v>
      </c>
      <c r="I131" s="290"/>
      <c r="J131" s="309"/>
      <c r="K131" s="90" t="s">
        <v>5</v>
      </c>
      <c r="L131" s="33"/>
      <c r="M131" s="34"/>
      <c r="N131" s="34"/>
      <c r="O131" s="34"/>
      <c r="P131" s="34"/>
      <c r="Q131" s="34"/>
      <c r="R131" s="34"/>
      <c r="S131" s="34"/>
      <c r="T131" s="35"/>
      <c r="U131" s="35"/>
      <c r="V131" s="35"/>
      <c r="W131" s="36"/>
      <c r="X131" s="80"/>
      <c r="Y131" s="81"/>
      <c r="Z131" s="35"/>
      <c r="AA131" s="35"/>
      <c r="AB131" s="35"/>
      <c r="AC131" s="35"/>
      <c r="AD131" s="35"/>
      <c r="AE131" s="35"/>
      <c r="AF131" s="35"/>
      <c r="AG131" s="37"/>
      <c r="AH131" s="37"/>
      <c r="AI131" s="38"/>
    </row>
    <row r="132" spans="1:35" ht="24.95" customHeight="1" thickBot="1" x14ac:dyDescent="0.4">
      <c r="A132" s="226"/>
      <c r="B132" s="113"/>
      <c r="C132" s="114"/>
      <c r="D132" s="228"/>
      <c r="E132" s="287"/>
      <c r="F132" s="316"/>
      <c r="G132" s="292"/>
      <c r="H132" s="123"/>
      <c r="I132" s="300"/>
      <c r="J132" s="310"/>
      <c r="K132" s="93" t="s">
        <v>6</v>
      </c>
      <c r="L132" s="40"/>
      <c r="M132" s="41"/>
      <c r="N132" s="41"/>
      <c r="O132" s="41"/>
      <c r="P132" s="41"/>
      <c r="Q132" s="41"/>
      <c r="R132" s="41"/>
      <c r="S132" s="41"/>
      <c r="T132" s="42"/>
      <c r="U132" s="42"/>
      <c r="V132" s="42"/>
      <c r="W132" s="43"/>
      <c r="X132" s="83"/>
      <c r="Y132" s="84"/>
      <c r="Z132" s="42"/>
      <c r="AA132" s="42"/>
      <c r="AB132" s="42"/>
      <c r="AC132" s="42"/>
      <c r="AD132" s="42"/>
      <c r="AE132" s="42"/>
      <c r="AF132" s="42"/>
      <c r="AG132" s="46"/>
      <c r="AH132" s="46"/>
      <c r="AI132" s="47"/>
    </row>
    <row r="133" spans="1:35" ht="24.95" customHeight="1" thickBot="1" x14ac:dyDescent="0.25">
      <c r="A133" s="233"/>
      <c r="B133" s="233"/>
      <c r="C133" s="233"/>
      <c r="D133" s="233"/>
      <c r="E133" s="233"/>
      <c r="F133" s="233"/>
      <c r="G133" s="233"/>
      <c r="H133" s="233"/>
      <c r="I133" s="233"/>
      <c r="J133" s="233"/>
      <c r="K133" s="233"/>
      <c r="L133" s="233"/>
      <c r="M133" s="233"/>
      <c r="N133" s="233"/>
      <c r="O133" s="233"/>
      <c r="P133" s="233"/>
      <c r="Q133" s="233"/>
      <c r="R133" s="233"/>
      <c r="S133" s="233"/>
      <c r="T133" s="233"/>
      <c r="U133" s="233"/>
      <c r="V133" s="233"/>
      <c r="W133" s="233"/>
      <c r="X133" s="233"/>
      <c r="Y133" s="233"/>
      <c r="Z133" s="233"/>
      <c r="AA133" s="233"/>
      <c r="AB133" s="233"/>
      <c r="AC133" s="233"/>
      <c r="AD133" s="233"/>
      <c r="AE133" s="233"/>
      <c r="AF133" s="233"/>
      <c r="AG133" s="233"/>
      <c r="AH133" s="233"/>
      <c r="AI133" s="233"/>
    </row>
    <row r="134" spans="1:35" ht="126" customHeight="1" thickBot="1" x14ac:dyDescent="0.25">
      <c r="A134" s="296"/>
      <c r="B134" s="294"/>
      <c r="C134" s="294"/>
      <c r="D134" s="294"/>
      <c r="E134" s="294"/>
      <c r="F134" s="294"/>
      <c r="G134" s="294"/>
      <c r="H134" s="294"/>
      <c r="I134" s="294"/>
      <c r="J134" s="294" t="s">
        <v>147</v>
      </c>
      <c r="K134" s="294"/>
      <c r="L134" s="294"/>
      <c r="M134" s="294"/>
      <c r="N134" s="294"/>
      <c r="O134" s="294"/>
      <c r="P134" s="294"/>
      <c r="Q134" s="294"/>
      <c r="R134" s="294"/>
      <c r="S134" s="294"/>
      <c r="T134" s="294"/>
      <c r="U134" s="294"/>
      <c r="V134" s="294"/>
      <c r="W134" s="294"/>
      <c r="X134" s="294"/>
      <c r="Y134" s="294"/>
      <c r="Z134" s="294"/>
      <c r="AA134" s="294"/>
      <c r="AB134" s="294"/>
      <c r="AC134" s="294"/>
      <c r="AD134" s="294"/>
      <c r="AE134" s="294"/>
      <c r="AF134" s="294"/>
      <c r="AG134" s="294"/>
      <c r="AH134" s="294"/>
      <c r="AI134" s="295"/>
    </row>
    <row r="135" spans="1:35" ht="24.95" customHeight="1" x14ac:dyDescent="0.2">
      <c r="A135" s="224" t="s">
        <v>36</v>
      </c>
      <c r="B135" s="224"/>
      <c r="C135" s="224"/>
      <c r="D135" s="224"/>
      <c r="E135" s="224"/>
      <c r="F135" s="224"/>
      <c r="G135" s="224"/>
      <c r="H135" s="224"/>
      <c r="I135" s="224"/>
      <c r="J135" s="224"/>
      <c r="K135" s="224"/>
      <c r="L135" s="224"/>
      <c r="M135" s="224"/>
      <c r="N135" s="224"/>
      <c r="O135" s="224"/>
      <c r="P135" s="224"/>
      <c r="Q135" s="224"/>
      <c r="R135" s="224"/>
      <c r="S135" s="224"/>
      <c r="T135" s="224"/>
      <c r="U135" s="224"/>
      <c r="V135" s="224"/>
      <c r="W135" s="224"/>
      <c r="X135" s="224"/>
      <c r="Y135" s="224"/>
      <c r="Z135" s="224"/>
      <c r="AA135" s="224"/>
      <c r="AB135" s="224"/>
      <c r="AC135" s="224"/>
      <c r="AD135" s="224"/>
      <c r="AE135" s="224"/>
      <c r="AF135" s="224"/>
      <c r="AG135" s="224"/>
      <c r="AH135" s="224"/>
      <c r="AI135" s="224"/>
    </row>
  </sheetData>
  <mergeCells count="412">
    <mergeCell ref="J134:AI134"/>
    <mergeCell ref="A134:I134"/>
    <mergeCell ref="A4:E4"/>
    <mergeCell ref="F4:I4"/>
    <mergeCell ref="J4:W4"/>
    <mergeCell ref="X4:AI4"/>
    <mergeCell ref="G131:G132"/>
    <mergeCell ref="I131:I132"/>
    <mergeCell ref="E95:E96"/>
    <mergeCell ref="E99:E100"/>
    <mergeCell ref="E97:E98"/>
    <mergeCell ref="E93:E94"/>
    <mergeCell ref="E91:E92"/>
    <mergeCell ref="E89:E90"/>
    <mergeCell ref="E87:E88"/>
    <mergeCell ref="E105:E106"/>
    <mergeCell ref="E103:E104"/>
    <mergeCell ref="E101:E102"/>
    <mergeCell ref="E121:E122"/>
    <mergeCell ref="F121:F122"/>
    <mergeCell ref="G121:G122"/>
    <mergeCell ref="I121:I122"/>
    <mergeCell ref="J121:J132"/>
    <mergeCell ref="I123:I124"/>
    <mergeCell ref="E131:E132"/>
    <mergeCell ref="F131:F132"/>
    <mergeCell ref="J87:J106"/>
    <mergeCell ref="I87:I88"/>
    <mergeCell ref="I89:I90"/>
    <mergeCell ref="I91:I92"/>
    <mergeCell ref="I93:I94"/>
    <mergeCell ref="I95:I96"/>
    <mergeCell ref="I97:I98"/>
    <mergeCell ref="I99:I100"/>
    <mergeCell ref="I101:I102"/>
    <mergeCell ref="I103:I104"/>
    <mergeCell ref="I105:I106"/>
    <mergeCell ref="F109:F110"/>
    <mergeCell ref="G109:G110"/>
    <mergeCell ref="I109:I110"/>
    <mergeCell ref="E111:E112"/>
    <mergeCell ref="E113:E114"/>
    <mergeCell ref="E115:E116"/>
    <mergeCell ref="E117:E118"/>
    <mergeCell ref="G123:G124"/>
    <mergeCell ref="F123:F124"/>
    <mergeCell ref="E123:E124"/>
    <mergeCell ref="E125:E126"/>
    <mergeCell ref="G115:G116"/>
    <mergeCell ref="G117:G118"/>
    <mergeCell ref="I111:I112"/>
    <mergeCell ref="I113:I114"/>
    <mergeCell ref="I115:I116"/>
    <mergeCell ref="I117:I118"/>
    <mergeCell ref="E129:E130"/>
    <mergeCell ref="F129:F130"/>
    <mergeCell ref="G129:G130"/>
    <mergeCell ref="I129:I130"/>
    <mergeCell ref="F125:F126"/>
    <mergeCell ref="G125:G126"/>
    <mergeCell ref="I125:I126"/>
    <mergeCell ref="E127:E128"/>
    <mergeCell ref="F127:F128"/>
    <mergeCell ref="G127:G128"/>
    <mergeCell ref="I127:I128"/>
    <mergeCell ref="E83:E84"/>
    <mergeCell ref="F83:F84"/>
    <mergeCell ref="G83:G84"/>
    <mergeCell ref="J77:J84"/>
    <mergeCell ref="I83:I84"/>
    <mergeCell ref="I77:I78"/>
    <mergeCell ref="I79:I80"/>
    <mergeCell ref="I81:I82"/>
    <mergeCell ref="H101:H102"/>
    <mergeCell ref="I59:I60"/>
    <mergeCell ref="I61:I62"/>
    <mergeCell ref="I63:I64"/>
    <mergeCell ref="I65:I66"/>
    <mergeCell ref="I67:I68"/>
    <mergeCell ref="I69:I70"/>
    <mergeCell ref="I71:I72"/>
    <mergeCell ref="I73:I74"/>
    <mergeCell ref="J59:J74"/>
    <mergeCell ref="E55:E56"/>
    <mergeCell ref="E59:E60"/>
    <mergeCell ref="F59:F60"/>
    <mergeCell ref="G59:G60"/>
    <mergeCell ref="E61:E62"/>
    <mergeCell ref="F61:F62"/>
    <mergeCell ref="G61:G62"/>
    <mergeCell ref="E63:E64"/>
    <mergeCell ref="F63:F64"/>
    <mergeCell ref="G63:G64"/>
    <mergeCell ref="E9:E10"/>
    <mergeCell ref="E11:E12"/>
    <mergeCell ref="E13:E14"/>
    <mergeCell ref="E15:E16"/>
    <mergeCell ref="E17:E18"/>
    <mergeCell ref="E19:E20"/>
    <mergeCell ref="E21:E22"/>
    <mergeCell ref="E23:E24"/>
    <mergeCell ref="E39:E40"/>
    <mergeCell ref="E27:E28"/>
    <mergeCell ref="E29:E30"/>
    <mergeCell ref="E31:E32"/>
    <mergeCell ref="E33:E34"/>
    <mergeCell ref="E37:E38"/>
    <mergeCell ref="F37:F38"/>
    <mergeCell ref="G37:G38"/>
    <mergeCell ref="E41:E42"/>
    <mergeCell ref="E43:E44"/>
    <mergeCell ref="E45:E46"/>
    <mergeCell ref="E47:E48"/>
    <mergeCell ref="E49:E50"/>
    <mergeCell ref="E51:E52"/>
    <mergeCell ref="E53:E54"/>
    <mergeCell ref="I53:I54"/>
    <mergeCell ref="I55:I56"/>
    <mergeCell ref="F41:F42"/>
    <mergeCell ref="G41:G42"/>
    <mergeCell ref="F43:F44"/>
    <mergeCell ref="G43:G44"/>
    <mergeCell ref="F45:F46"/>
    <mergeCell ref="G45:G46"/>
    <mergeCell ref="F47:F48"/>
    <mergeCell ref="G47:G48"/>
    <mergeCell ref="F49:F50"/>
    <mergeCell ref="G49:G50"/>
    <mergeCell ref="F51:F52"/>
    <mergeCell ref="G51:G52"/>
    <mergeCell ref="F53:F54"/>
    <mergeCell ref="G53:G54"/>
    <mergeCell ref="I37:I38"/>
    <mergeCell ref="F39:F40"/>
    <mergeCell ref="G39:G40"/>
    <mergeCell ref="J27:J34"/>
    <mergeCell ref="J37:J56"/>
    <mergeCell ref="F33:F34"/>
    <mergeCell ref="G27:G28"/>
    <mergeCell ref="G29:G30"/>
    <mergeCell ref="G31:G32"/>
    <mergeCell ref="G33:G34"/>
    <mergeCell ref="I27:I28"/>
    <mergeCell ref="I29:I30"/>
    <mergeCell ref="I31:I32"/>
    <mergeCell ref="I33:I34"/>
    <mergeCell ref="H53:H54"/>
    <mergeCell ref="F55:F56"/>
    <mergeCell ref="G55:G56"/>
    <mergeCell ref="I39:I40"/>
    <mergeCell ref="I41:I42"/>
    <mergeCell ref="I43:I44"/>
    <mergeCell ref="I45:I46"/>
    <mergeCell ref="I47:I48"/>
    <mergeCell ref="I49:I50"/>
    <mergeCell ref="I51:I52"/>
    <mergeCell ref="F9:F10"/>
    <mergeCell ref="F11:F12"/>
    <mergeCell ref="F13:F14"/>
    <mergeCell ref="F15:F16"/>
    <mergeCell ref="F17:F18"/>
    <mergeCell ref="F19:F20"/>
    <mergeCell ref="F21:F22"/>
    <mergeCell ref="F23:F24"/>
    <mergeCell ref="F27:F28"/>
    <mergeCell ref="A25:AI26"/>
    <mergeCell ref="A21:A22"/>
    <mergeCell ref="B21:D22"/>
    <mergeCell ref="A9:A10"/>
    <mergeCell ref="B9:D10"/>
    <mergeCell ref="A15:A16"/>
    <mergeCell ref="B15:D16"/>
    <mergeCell ref="B13:D14"/>
    <mergeCell ref="A13:A14"/>
    <mergeCell ref="A19:A20"/>
    <mergeCell ref="B19:D20"/>
    <mergeCell ref="A17:A18"/>
    <mergeCell ref="B17:D18"/>
    <mergeCell ref="A11:A12"/>
    <mergeCell ref="B11:D12"/>
    <mergeCell ref="I11:I12"/>
    <mergeCell ref="I13:I14"/>
    <mergeCell ref="I15:I16"/>
    <mergeCell ref="I17:I18"/>
    <mergeCell ref="I19:I20"/>
    <mergeCell ref="I21:I22"/>
    <mergeCell ref="I23:I24"/>
    <mergeCell ref="G5:G6"/>
    <mergeCell ref="G19:G20"/>
    <mergeCell ref="G17:G18"/>
    <mergeCell ref="G15:G16"/>
    <mergeCell ref="G13:G14"/>
    <mergeCell ref="G11:G12"/>
    <mergeCell ref="G9:G10"/>
    <mergeCell ref="G23:G24"/>
    <mergeCell ref="G21:G22"/>
    <mergeCell ref="H21:H22"/>
    <mergeCell ref="H9:H10"/>
    <mergeCell ref="H15:H16"/>
    <mergeCell ref="H13:H14"/>
    <mergeCell ref="H19:H20"/>
    <mergeCell ref="H17:H18"/>
    <mergeCell ref="H23:H24"/>
    <mergeCell ref="A91:A92"/>
    <mergeCell ref="B91:D92"/>
    <mergeCell ref="H91:H92"/>
    <mergeCell ref="A125:A126"/>
    <mergeCell ref="B125:D126"/>
    <mergeCell ref="H125:H126"/>
    <mergeCell ref="A7:AI8"/>
    <mergeCell ref="A43:A44"/>
    <mergeCell ref="B43:D44"/>
    <mergeCell ref="H43:H44"/>
    <mergeCell ref="A47:A48"/>
    <mergeCell ref="B47:D48"/>
    <mergeCell ref="H47:H48"/>
    <mergeCell ref="A45:A46"/>
    <mergeCell ref="B45:D46"/>
    <mergeCell ref="H45:H46"/>
    <mergeCell ref="A37:A38"/>
    <mergeCell ref="B37:D38"/>
    <mergeCell ref="H37:H38"/>
    <mergeCell ref="A39:A40"/>
    <mergeCell ref="B39:D40"/>
    <mergeCell ref="H39:H40"/>
    <mergeCell ref="H11:H12"/>
    <mergeCell ref="A33:A34"/>
    <mergeCell ref="B33:D34"/>
    <mergeCell ref="H33:H34"/>
    <mergeCell ref="A35:AI36"/>
    <mergeCell ref="A41:A42"/>
    <mergeCell ref="B41:D42"/>
    <mergeCell ref="H41:H42"/>
    <mergeCell ref="A63:A64"/>
    <mergeCell ref="B63:D64"/>
    <mergeCell ref="H63:H64"/>
    <mergeCell ref="A49:A50"/>
    <mergeCell ref="B49:D50"/>
    <mergeCell ref="H49:H50"/>
    <mergeCell ref="A55:A56"/>
    <mergeCell ref="B55:D56"/>
    <mergeCell ref="H55:H56"/>
    <mergeCell ref="A57:AI58"/>
    <mergeCell ref="A61:A62"/>
    <mergeCell ref="B61:D62"/>
    <mergeCell ref="H61:H62"/>
    <mergeCell ref="A51:A52"/>
    <mergeCell ref="B51:D52"/>
    <mergeCell ref="H51:H52"/>
    <mergeCell ref="A53:A54"/>
    <mergeCell ref="B53:D54"/>
    <mergeCell ref="A59:A60"/>
    <mergeCell ref="B59:D60"/>
    <mergeCell ref="H59:H60"/>
    <mergeCell ref="A135:AI135"/>
    <mergeCell ref="A131:A132"/>
    <mergeCell ref="B131:D132"/>
    <mergeCell ref="H131:H132"/>
    <mergeCell ref="A127:A128"/>
    <mergeCell ref="B127:D128"/>
    <mergeCell ref="H127:H128"/>
    <mergeCell ref="A129:A130"/>
    <mergeCell ref="B129:D130"/>
    <mergeCell ref="H129:H130"/>
    <mergeCell ref="A133:AI133"/>
    <mergeCell ref="H121:H122"/>
    <mergeCell ref="A123:A124"/>
    <mergeCell ref="B123:D124"/>
    <mergeCell ref="H123:H124"/>
    <mergeCell ref="A117:A118"/>
    <mergeCell ref="B117:D118"/>
    <mergeCell ref="H117:H118"/>
    <mergeCell ref="A119:AI120"/>
    <mergeCell ref="A121:A122"/>
    <mergeCell ref="B121:D122"/>
    <mergeCell ref="A113:A114"/>
    <mergeCell ref="B113:D114"/>
    <mergeCell ref="H113:H114"/>
    <mergeCell ref="A115:A116"/>
    <mergeCell ref="B115:D116"/>
    <mergeCell ref="H115:H116"/>
    <mergeCell ref="A105:A106"/>
    <mergeCell ref="B105:D106"/>
    <mergeCell ref="H105:H106"/>
    <mergeCell ref="A107:AI108"/>
    <mergeCell ref="A109:A110"/>
    <mergeCell ref="B109:D110"/>
    <mergeCell ref="H109:H110"/>
    <mergeCell ref="A111:A112"/>
    <mergeCell ref="B111:D112"/>
    <mergeCell ref="H111:H112"/>
    <mergeCell ref="E109:E110"/>
    <mergeCell ref="J109:J118"/>
    <mergeCell ref="F111:F112"/>
    <mergeCell ref="F113:F114"/>
    <mergeCell ref="F115:F116"/>
    <mergeCell ref="F117:F118"/>
    <mergeCell ref="G111:G112"/>
    <mergeCell ref="G113:G114"/>
    <mergeCell ref="G71:G72"/>
    <mergeCell ref="A79:A80"/>
    <mergeCell ref="B79:D80"/>
    <mergeCell ref="H79:H80"/>
    <mergeCell ref="A81:A82"/>
    <mergeCell ref="B81:D82"/>
    <mergeCell ref="H81:H82"/>
    <mergeCell ref="A73:A74"/>
    <mergeCell ref="B73:D74"/>
    <mergeCell ref="H73:H74"/>
    <mergeCell ref="A75:AI76"/>
    <mergeCell ref="A77:A78"/>
    <mergeCell ref="B77:D78"/>
    <mergeCell ref="H77:H78"/>
    <mergeCell ref="E77:E78"/>
    <mergeCell ref="F77:F78"/>
    <mergeCell ref="G77:G78"/>
    <mergeCell ref="E79:E80"/>
    <mergeCell ref="F79:F80"/>
    <mergeCell ref="G79:G80"/>
    <mergeCell ref="E81:E82"/>
    <mergeCell ref="F81:F82"/>
    <mergeCell ref="G81:G82"/>
    <mergeCell ref="E73:E74"/>
    <mergeCell ref="F31:F32"/>
    <mergeCell ref="A65:A66"/>
    <mergeCell ref="B65:D66"/>
    <mergeCell ref="H65:H66"/>
    <mergeCell ref="B69:D70"/>
    <mergeCell ref="B71:D72"/>
    <mergeCell ref="B67:D68"/>
    <mergeCell ref="A67:A68"/>
    <mergeCell ref="A69:A70"/>
    <mergeCell ref="A71:A72"/>
    <mergeCell ref="H67:H68"/>
    <mergeCell ref="H69:H70"/>
    <mergeCell ref="H71:H72"/>
    <mergeCell ref="E65:E66"/>
    <mergeCell ref="F65:F66"/>
    <mergeCell ref="G65:G66"/>
    <mergeCell ref="E67:E68"/>
    <mergeCell ref="F67:F68"/>
    <mergeCell ref="G67:G68"/>
    <mergeCell ref="E69:E70"/>
    <mergeCell ref="F69:F70"/>
    <mergeCell ref="G69:G70"/>
    <mergeCell ref="E71:E72"/>
    <mergeCell ref="F71:F72"/>
    <mergeCell ref="A1:B1"/>
    <mergeCell ref="C1:AA1"/>
    <mergeCell ref="H5:H6"/>
    <mergeCell ref="K5:K6"/>
    <mergeCell ref="L5:W5"/>
    <mergeCell ref="X5:AI5"/>
    <mergeCell ref="A5:D6"/>
    <mergeCell ref="J5:J6"/>
    <mergeCell ref="I5:I6"/>
    <mergeCell ref="F5:F6"/>
    <mergeCell ref="A2:AI3"/>
    <mergeCell ref="AB1:AI1"/>
    <mergeCell ref="E5:E6"/>
    <mergeCell ref="A103:A104"/>
    <mergeCell ref="B103:D104"/>
    <mergeCell ref="H103:H104"/>
    <mergeCell ref="A95:A96"/>
    <mergeCell ref="B95:D96"/>
    <mergeCell ref="H95:H96"/>
    <mergeCell ref="A93:A94"/>
    <mergeCell ref="B93:D94"/>
    <mergeCell ref="H93:H94"/>
    <mergeCell ref="A99:A100"/>
    <mergeCell ref="B99:D100"/>
    <mergeCell ref="H99:H100"/>
    <mergeCell ref="A101:A102"/>
    <mergeCell ref="B101:D102"/>
    <mergeCell ref="A97:A98"/>
    <mergeCell ref="B97:D98"/>
    <mergeCell ref="H97:H98"/>
    <mergeCell ref="F103:F104"/>
    <mergeCell ref="A23:A24"/>
    <mergeCell ref="B23:D24"/>
    <mergeCell ref="J9:J24"/>
    <mergeCell ref="I9:I10"/>
    <mergeCell ref="A83:A84"/>
    <mergeCell ref="B83:D84"/>
    <mergeCell ref="H83:H84"/>
    <mergeCell ref="A89:A90"/>
    <mergeCell ref="B89:D90"/>
    <mergeCell ref="H89:H90"/>
    <mergeCell ref="A85:AI86"/>
    <mergeCell ref="A87:A88"/>
    <mergeCell ref="B87:D88"/>
    <mergeCell ref="H87:H88"/>
    <mergeCell ref="A31:A32"/>
    <mergeCell ref="B31:D32"/>
    <mergeCell ref="H31:H32"/>
    <mergeCell ref="A29:A30"/>
    <mergeCell ref="B29:D30"/>
    <mergeCell ref="H29:H30"/>
    <mergeCell ref="A27:A28"/>
    <mergeCell ref="B27:D28"/>
    <mergeCell ref="H27:H28"/>
    <mergeCell ref="F29:F30"/>
    <mergeCell ref="F105:F106"/>
    <mergeCell ref="F73:F74"/>
    <mergeCell ref="F87:F88"/>
    <mergeCell ref="F89:F90"/>
    <mergeCell ref="F91:F92"/>
    <mergeCell ref="F93:F94"/>
    <mergeCell ref="F95:F96"/>
    <mergeCell ref="F97:F98"/>
    <mergeCell ref="F99:F100"/>
    <mergeCell ref="F101:F102"/>
  </mergeCells>
  <conditionalFormatting sqref="J9:J24">
    <cfRule type="expression" dxfId="25" priority="28">
      <formula>$J$9 = "TAMAMLANMAMIŞ MADDE YA DA MADDELER VAR."</formula>
    </cfRule>
    <cfRule type="expression" dxfId="24" priority="29">
      <formula>$J$9 = "ML1 SEVİYESİNE GEÇİŞ SERBEST."</formula>
    </cfRule>
  </conditionalFormatting>
  <conditionalFormatting sqref="H27:H34">
    <cfRule type="cellIs" dxfId="23" priority="19" operator="equal">
      <formula>"Termini Geçti"</formula>
    </cfRule>
    <cfRule type="cellIs" dxfId="22" priority="20" operator="equal">
      <formula>"Devam Ediyor"</formula>
    </cfRule>
    <cfRule type="cellIs" dxfId="21" priority="21" operator="equal">
      <formula>"Tamamlandı"</formula>
    </cfRule>
  </conditionalFormatting>
  <conditionalFormatting sqref="J27:J34">
    <cfRule type="cellIs" dxfId="20" priority="17" operator="equal">
      <formula>"TAMAMLANMAMIŞ MADDE YA DA MADDELER VAR."</formula>
    </cfRule>
    <cfRule type="cellIs" dxfId="19" priority="18" operator="equal">
      <formula>"ML2 SEVİYESİNE GEÇİŞ SERBEST."</formula>
    </cfRule>
  </conditionalFormatting>
  <conditionalFormatting sqref="H37:H56">
    <cfRule type="cellIs" dxfId="18" priority="14" operator="equal">
      <formula>"Termini Geçti"</formula>
    </cfRule>
    <cfRule type="cellIs" dxfId="17" priority="15" operator="equal">
      <formula>"Devam Ediyor"</formula>
    </cfRule>
    <cfRule type="cellIs" dxfId="16" priority="16" operator="equal">
      <formula>"Tamamlandı"</formula>
    </cfRule>
  </conditionalFormatting>
  <conditionalFormatting sqref="J37:J56">
    <cfRule type="cellIs" dxfId="15" priority="12" operator="equal">
      <formula>"TAMAMLANMAMIŞ MADDE YA DA MADDELER VAR."</formula>
    </cfRule>
    <cfRule type="cellIs" dxfId="14" priority="13" operator="equal">
      <formula>"ML3 SEVİYESİNE GEÇİŞ SERBEST."</formula>
    </cfRule>
  </conditionalFormatting>
  <conditionalFormatting sqref="H59:H74">
    <cfRule type="cellIs" dxfId="13" priority="9" operator="equal">
      <formula>"Termini Geçti"</formula>
    </cfRule>
    <cfRule type="cellIs" dxfId="12" priority="10" operator="equal">
      <formula>"Devam Ediyor"</formula>
    </cfRule>
    <cfRule type="cellIs" dxfId="11" priority="11" operator="equal">
      <formula>"Tamamlandı"</formula>
    </cfRule>
  </conditionalFormatting>
  <conditionalFormatting sqref="J59:J74">
    <cfRule type="cellIs" dxfId="10" priority="7" operator="equal">
      <formula>"TAMAMLANMAMIŞ MADDE YA DA MADDELER VAR."</formula>
    </cfRule>
    <cfRule type="cellIs" dxfId="9" priority="8" operator="equal">
      <formula>"ML4 SEVİYESİNE GEÇİŞ SERBEST."</formula>
    </cfRule>
  </conditionalFormatting>
  <conditionalFormatting sqref="H77:H84 H87:H106 H109:H118 H121:H132">
    <cfRule type="cellIs" dxfId="8" priority="4" operator="equal">
      <formula>"Termini Geçti"</formula>
    </cfRule>
    <cfRule type="cellIs" dxfId="7" priority="5" operator="equal">
      <formula>"Devam Ediyor"</formula>
    </cfRule>
    <cfRule type="cellIs" dxfId="6" priority="6" operator="equal">
      <formula>"Tamamlandı"</formula>
    </cfRule>
  </conditionalFormatting>
  <conditionalFormatting sqref="J77:J84 J87:J106 J109:J118 J121:J132">
    <cfRule type="cellIs" dxfId="5" priority="3" operator="equal">
      <formula>"TAMAMLANMAMIŞ MADDE YA DA MADDELER VAR."</formula>
    </cfRule>
  </conditionalFormatting>
  <conditionalFormatting sqref="J77:J84 J87:J106 J109:J118 J121:J132">
    <cfRule type="containsText" dxfId="4" priority="2" operator="containsText" text=" SEVİYESİNE GEÇİŞ SERBEST.">
      <formula>NOT(ISERROR(SEARCH(" SEVİYESİNE GEÇİŞ SERBEST.",J77)))</formula>
    </cfRule>
  </conditionalFormatting>
  <conditionalFormatting sqref="J121:J132">
    <cfRule type="cellIs" dxfId="3" priority="1" operator="equal">
      <formula>"PROJE SONLANMIŞTIR."</formula>
    </cfRule>
  </conditionalFormatting>
  <printOptions horizontalCentered="1"/>
  <pageMargins left="0" right="3.937007874015748E-2" top="0" bottom="0" header="0" footer="0"/>
  <pageSetup paperSize="237" scale="35" fitToHeight="2" orientation="portrait" horizontalDpi="300" verticalDpi="300" r:id="rId1"/>
  <headerFooter alignWithMargins="0"/>
  <rowBreaks count="1" manualBreakCount="1">
    <brk id="106" max="34" man="1"/>
  </rowBreaks>
  <ignoredErrors>
    <ignoredError sqref="A78 A9:A10 B12:D12 C11:D11 A20 A12 A18 A22 A24 A16 A14 A11 A15 A17 A23 A19 A13 A21 A42 A52 A54 A37:A41 A55:A56 A53 A43:A51 A34 A30 A32 A28 A27 A29 A33 A31 A59:A73 A80 A82:A83 A74 A87:A90 A100 A98 A96 A104 A94 A102 A106 A91:A93 A103 A95 A105 A97 A99 A101 A124 A122 A121 A123 A112 A116 A118 A114 A110 A109 A111 A115 A117 A113 A129 A131 A127 A132 A130 A128 A125:A126" numberStoredAsText="1"/>
    <ignoredError sqref="J37 J27 J9 J59 J77 J87 J109 J121" unlockedFormula="1"/>
  </ignoredError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47" stopIfTrue="1" operator="equal" id="{08E7A434-B366-4EAA-A1D4-86105599080A}">
            <xm:f>Veri!$B$5</xm:f>
            <x14:dxf>
              <fill>
                <patternFill>
                  <bgColor rgb="FFFF0000"/>
                </patternFill>
              </fill>
            </x14:dxf>
          </x14:cfRule>
          <x14:cfRule type="cellIs" priority="48" stopIfTrue="1" operator="equal" id="{37BE4A24-F7A6-4B5C-9C47-6146BA8FB8DF}">
            <xm:f>Veri!$B$3</xm:f>
            <x14:dxf>
              <fill>
                <patternFill>
                  <bgColor rgb="FF00B050"/>
                </patternFill>
              </fill>
            </x14:dxf>
          </x14:cfRule>
          <x14:cfRule type="cellIs" priority="49" stopIfTrue="1" operator="equal" id="{AE29CCA2-7B86-4D01-B7B4-DEAC13294D3A}">
            <xm:f>Veri!$B$4</xm:f>
            <x14:dxf>
              <fill>
                <patternFill>
                  <bgColor rgb="FFFFFF00"/>
                </patternFill>
              </fill>
            </x14:dxf>
          </x14:cfRule>
          <xm:sqref>H9:I9 H10:H24 I11 I13 I15 I17 I19 I21 I23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Veri!$B$3:$B$5</xm:f>
          </x14:formula1>
          <xm:sqref>H9:H24 H27:H34 H37:H56 H59:H74 O123 H77:H84 H87:H106 H109:H118 H121:H132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15"/>
  <sheetViews>
    <sheetView workbookViewId="0">
      <selection activeCell="F31" sqref="F31"/>
    </sheetView>
  </sheetViews>
  <sheetFormatPr defaultRowHeight="12.75" x14ac:dyDescent="0.2"/>
  <cols>
    <col min="2" max="2" width="12.42578125" bestFit="1" customWidth="1"/>
  </cols>
  <sheetData>
    <row r="2" spans="1:19" x14ac:dyDescent="0.2">
      <c r="B2" s="1">
        <f ca="1">TODAY()</f>
        <v>44185</v>
      </c>
    </row>
    <row r="3" spans="1:19" x14ac:dyDescent="0.2">
      <c r="B3" t="s">
        <v>102</v>
      </c>
    </row>
    <row r="4" spans="1:19" x14ac:dyDescent="0.2">
      <c r="B4" t="s">
        <v>103</v>
      </c>
    </row>
    <row r="5" spans="1:19" x14ac:dyDescent="0.2">
      <c r="B5" t="s">
        <v>104</v>
      </c>
    </row>
    <row r="7" spans="1:19" x14ac:dyDescent="0.2">
      <c r="A7" s="2" t="s">
        <v>41</v>
      </c>
      <c r="B7" s="2">
        <f>IF('PLAN '!H9 ="Tamamlandı",1,0)</f>
        <v>1</v>
      </c>
      <c r="C7" s="2">
        <f>IF('PLAN '!H11 ="Tamamlandı",1,0)</f>
        <v>1</v>
      </c>
      <c r="D7" s="2">
        <f>IF('PLAN '!H13 ="Tamamlandı",1,0)</f>
        <v>1</v>
      </c>
      <c r="E7" s="2">
        <f>IF('PLAN '!H15 ="Tamamlandı",1,0)</f>
        <v>1</v>
      </c>
      <c r="F7" s="2">
        <f>IF('PLAN '!H17 ="Tamamlandı",1,0)</f>
        <v>1</v>
      </c>
      <c r="G7" s="2">
        <f>IF('PLAN '!H19 ="Tamamlandı",1,0)</f>
        <v>1</v>
      </c>
      <c r="H7" s="2">
        <f>IF('PLAN '!H21 ="Tamamlandı",1,0)</f>
        <v>1</v>
      </c>
      <c r="I7" s="2">
        <f>IF('PLAN '!H23 ="Tamamlandı",1,0)</f>
        <v>1</v>
      </c>
      <c r="J7" s="2"/>
      <c r="K7" s="2"/>
      <c r="L7" s="2"/>
      <c r="M7" s="2"/>
      <c r="N7" s="2"/>
      <c r="O7" s="2"/>
      <c r="P7" s="2"/>
      <c r="Q7" s="2">
        <f>SUM(B7:P7)</f>
        <v>8</v>
      </c>
      <c r="R7" s="3">
        <f>Q7*12.5</f>
        <v>100</v>
      </c>
      <c r="S7" s="2">
        <f t="shared" ref="S7:S15" si="0">R7-100</f>
        <v>0</v>
      </c>
    </row>
    <row r="8" spans="1:19" x14ac:dyDescent="0.2">
      <c r="A8" s="2" t="s">
        <v>42</v>
      </c>
      <c r="B8" s="2">
        <f>IF('PLAN '!H27 ="Tamamlandı",1,0)</f>
        <v>1</v>
      </c>
      <c r="C8" s="2">
        <f>IF('PLAN '!H29 ="Tamamlandı",1,0)</f>
        <v>1</v>
      </c>
      <c r="D8" s="2">
        <f>IF('PLAN '!H31 ="Tamamlandı",1,0)</f>
        <v>1</v>
      </c>
      <c r="E8" s="2">
        <f>IF('PLAN '!H33 ="Tamamlandı",1,0)</f>
        <v>1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>
        <f>SUM(B8:P8)</f>
        <v>4</v>
      </c>
      <c r="R8" s="3">
        <f>Q8*25</f>
        <v>100</v>
      </c>
      <c r="S8" s="2">
        <f t="shared" si="0"/>
        <v>0</v>
      </c>
    </row>
    <row r="9" spans="1:19" x14ac:dyDescent="0.2">
      <c r="A9" s="2" t="s">
        <v>43</v>
      </c>
      <c r="B9" s="2">
        <f>IF('PLAN '!H37 ="Tamamlandı",1,0)</f>
        <v>1</v>
      </c>
      <c r="C9" s="2">
        <f>IF('PLAN '!H39 ="Tamamlandı",1,0)</f>
        <v>1</v>
      </c>
      <c r="D9" s="2">
        <f>IF('PLAN '!H41 ="Tamamlandı",1,0)</f>
        <v>1</v>
      </c>
      <c r="E9" s="2">
        <f>IF('PLAN '!H43 ="Tamamlandı",1,0)</f>
        <v>1</v>
      </c>
      <c r="F9" s="2">
        <f>IF('PLAN '!H45 ="Tamamlandı",1,0)</f>
        <v>1</v>
      </c>
      <c r="G9" s="2">
        <f>IF('PLAN '!H47 ="Tamamlandı",1,0)</f>
        <v>1</v>
      </c>
      <c r="H9" s="2">
        <f>IF('PLAN '!H49 ="Tamamlandı",1,0)</f>
        <v>1</v>
      </c>
      <c r="I9" s="2">
        <f>IF('PLAN '!H51 ="Tamamlandı",1,0)</f>
        <v>1</v>
      </c>
      <c r="J9" s="2">
        <f>IF('PLAN '!H53 ="Tamamlandı",1,0)</f>
        <v>1</v>
      </c>
      <c r="K9" s="2">
        <f>IF('PLAN '!H55 ="Tamamlandı",1,0)</f>
        <v>1</v>
      </c>
      <c r="L9" s="2"/>
      <c r="M9" s="2"/>
      <c r="N9" s="2"/>
      <c r="O9" s="2"/>
      <c r="P9" s="2"/>
      <c r="Q9" s="2">
        <f>SUM(B9:K9)</f>
        <v>10</v>
      </c>
      <c r="R9" s="3">
        <f>Q9*10</f>
        <v>100</v>
      </c>
      <c r="S9" s="2">
        <f t="shared" si="0"/>
        <v>0</v>
      </c>
    </row>
    <row r="10" spans="1:19" x14ac:dyDescent="0.2">
      <c r="A10" s="2" t="s">
        <v>44</v>
      </c>
      <c r="B10" s="2">
        <f>IF('PLAN '!H59 ="Tamamlandı",1,0)</f>
        <v>1</v>
      </c>
      <c r="C10" s="2">
        <f>IF('PLAN '!H61 ="Tamamlandı",1,0)</f>
        <v>1</v>
      </c>
      <c r="D10" s="2">
        <f>IF('PLAN '!H63 ="Tamamlandı",1,0)</f>
        <v>1</v>
      </c>
      <c r="E10" s="2">
        <f>IF('PLAN '!H65 ="Tamamlandı",1,0)</f>
        <v>1</v>
      </c>
      <c r="F10" s="2">
        <f>IF('PLAN '!H67 ="Tamamlandı",1,0)</f>
        <v>1</v>
      </c>
      <c r="G10" s="2">
        <f>IF('PLAN '!H69 ="Tamamlandı",1,0)</f>
        <v>1</v>
      </c>
      <c r="H10" s="2">
        <f>IF('PLAN '!H71 ="Tamamlandı",1,0)</f>
        <v>1</v>
      </c>
      <c r="I10" s="2">
        <f>IF('PLAN '!H73 ="Tamamlandı",1,0)</f>
        <v>1</v>
      </c>
      <c r="J10" s="2"/>
      <c r="K10" s="2"/>
      <c r="L10" s="2"/>
      <c r="M10" s="2"/>
      <c r="N10" s="2"/>
      <c r="O10" s="2"/>
      <c r="P10" s="2"/>
      <c r="Q10" s="2">
        <f>SUM(B10:I10)</f>
        <v>8</v>
      </c>
      <c r="R10" s="3">
        <f>Q10*12.5</f>
        <v>100</v>
      </c>
      <c r="S10" s="2">
        <f t="shared" si="0"/>
        <v>0</v>
      </c>
    </row>
    <row r="11" spans="1:19" x14ac:dyDescent="0.2">
      <c r="A11" s="2" t="s">
        <v>45</v>
      </c>
      <c r="B11" s="2">
        <f>IF('PLAN '!H77 ="Tamamlandı",1,0)</f>
        <v>1</v>
      </c>
      <c r="C11" s="2">
        <f>IF('PLAN '!H79 ="Tamamlandı",1,0)</f>
        <v>1</v>
      </c>
      <c r="D11" s="2">
        <f>IF('PLAN '!H81 ="Tamamlandı",1,0)</f>
        <v>1</v>
      </c>
      <c r="E11" s="2">
        <f>IF('PLAN '!H83 ="Tamamlandı",1,0)</f>
        <v>1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>
        <f>SUM(B11:P11)</f>
        <v>4</v>
      </c>
      <c r="R11" s="3">
        <f>Q11*25</f>
        <v>100</v>
      </c>
      <c r="S11" s="3">
        <f t="shared" si="0"/>
        <v>0</v>
      </c>
    </row>
    <row r="12" spans="1:19" x14ac:dyDescent="0.2">
      <c r="A12" s="2" t="s">
        <v>46</v>
      </c>
      <c r="B12" s="2">
        <f>IF('PLAN '!H87 ="Tamamlandı",1,0)</f>
        <v>1</v>
      </c>
      <c r="C12" s="2">
        <f>IF('PLAN '!H89 ="Tamamlandı",1,0)</f>
        <v>1</v>
      </c>
      <c r="D12" s="2">
        <f>IF('PLAN '!H91 ="Tamamlandı",1,0)</f>
        <v>1</v>
      </c>
      <c r="E12" s="2">
        <f>IF('PLAN '!H93 ="Tamamlandı",1,0)</f>
        <v>1</v>
      </c>
      <c r="F12" s="2">
        <f>IF('PLAN '!H95 ="Tamamlandı",1,0)</f>
        <v>1</v>
      </c>
      <c r="G12" s="2">
        <f>IF('PLAN '!H97 ="Tamamlandı",1,0)</f>
        <v>1</v>
      </c>
      <c r="H12" s="2">
        <f>IF('PLAN '!H99 ="Tamamlandı",1,0)</f>
        <v>1</v>
      </c>
      <c r="I12" s="2">
        <f>IF('PLAN '!H101 ="Tamamlandı",1,0)</f>
        <v>1</v>
      </c>
      <c r="J12" s="2">
        <f>IF('PLAN '!H103 ="Tamamlandı",1,0)</f>
        <v>1</v>
      </c>
      <c r="K12" s="2">
        <f>IF('PLAN '!H105 ="Tamamlandı",1,0)</f>
        <v>1</v>
      </c>
      <c r="L12" s="2"/>
      <c r="M12" s="2"/>
      <c r="N12" s="2"/>
      <c r="O12" s="2"/>
      <c r="P12" s="2"/>
      <c r="Q12" s="2">
        <f>SUM(B12:K12)</f>
        <v>10</v>
      </c>
      <c r="R12" s="3">
        <f>Q12*10</f>
        <v>100</v>
      </c>
      <c r="S12" s="3">
        <f t="shared" si="0"/>
        <v>0</v>
      </c>
    </row>
    <row r="13" spans="1:19" x14ac:dyDescent="0.2">
      <c r="A13" s="2" t="s">
        <v>47</v>
      </c>
      <c r="B13" s="2">
        <f>IF('PLAN '!H109 ="Tamamlandı",1,0)</f>
        <v>0</v>
      </c>
      <c r="C13" s="2">
        <f>IF('PLAN '!H111 ="Tamamlandı",1,0)</f>
        <v>0</v>
      </c>
      <c r="D13" s="2">
        <f>IF('PLAN '!H113 ="Tamamlandı",1,0)</f>
        <v>0</v>
      </c>
      <c r="E13" s="2">
        <f>IF('PLAN '!H115 ="Tamamlandı",1,0)</f>
        <v>0</v>
      </c>
      <c r="F13" s="2">
        <f>IF('PLAN '!H117 ="Tamamlandı",1,0)</f>
        <v>0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>
        <f>SUM(B13:F13)</f>
        <v>0</v>
      </c>
      <c r="R13" s="3">
        <f>Q13*20</f>
        <v>0</v>
      </c>
      <c r="S13" s="3">
        <f t="shared" si="0"/>
        <v>-100</v>
      </c>
    </row>
    <row r="14" spans="1:19" x14ac:dyDescent="0.2">
      <c r="A14" s="2" t="s">
        <v>48</v>
      </c>
      <c r="B14" s="2">
        <f>IF('PLAN '!H121 ="Tamamlandı",1,0)</f>
        <v>0</v>
      </c>
      <c r="C14" s="2">
        <f>IF('PLAN '!H123 ="Tamamlandı",1,0)</f>
        <v>0</v>
      </c>
      <c r="D14" s="2">
        <f>IF('PLAN '!H125 ="Tamamlandı",1,0)</f>
        <v>0</v>
      </c>
      <c r="E14" s="2">
        <f>IF('PLAN '!H127 ="Tamamlandı",1,0)</f>
        <v>0</v>
      </c>
      <c r="F14" s="2">
        <f>IF('PLAN '!H129 ="Tamamlandı",1,0)</f>
        <v>0</v>
      </c>
      <c r="G14" s="2">
        <f>IF('PLAN '!H131 ="Tamamlandı",1,0)</f>
        <v>0</v>
      </c>
      <c r="H14" s="2"/>
      <c r="I14" s="2"/>
      <c r="J14" s="2"/>
      <c r="K14" s="2"/>
      <c r="L14" s="2"/>
      <c r="M14" s="2"/>
      <c r="N14" s="2"/>
      <c r="O14" s="2"/>
      <c r="P14" s="2"/>
      <c r="Q14" s="2">
        <f>SUM(B14:G14)</f>
        <v>0</v>
      </c>
      <c r="R14" s="3">
        <f>Q14*16.667</f>
        <v>0</v>
      </c>
      <c r="S14" s="3">
        <f t="shared" si="0"/>
        <v>-100</v>
      </c>
    </row>
    <row r="15" spans="1:19" x14ac:dyDescent="0.2">
      <c r="A15" s="4" t="s">
        <v>139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>
        <f>SUM(B7:P14)</f>
        <v>44</v>
      </c>
      <c r="R15" s="5">
        <f>Q15*1.82</f>
        <v>80.08</v>
      </c>
      <c r="S15" s="5">
        <f t="shared" si="0"/>
        <v>-19.920000000000002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M15" sqref="M15"/>
    </sheetView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3</vt:i4>
      </vt:variant>
      <vt:variant>
        <vt:lpstr>Adlandırılmış Aralıklar</vt:lpstr>
      </vt:variant>
      <vt:variant>
        <vt:i4>2</vt:i4>
      </vt:variant>
    </vt:vector>
  </HeadingPairs>
  <TitlesOfParts>
    <vt:vector size="5" baseType="lpstr">
      <vt:lpstr>PLAN </vt:lpstr>
      <vt:lpstr>Veri</vt:lpstr>
      <vt:lpstr>Sayfa1</vt:lpstr>
      <vt:lpstr>'PLAN '!Yazdırma_Alanı</vt:lpstr>
      <vt:lpstr>'PLAN '!Yazdırma_Başlıkları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Mesut RECEPOĞLU</dc:creator>
  <cp:lastModifiedBy>Süleyman Erbek</cp:lastModifiedBy>
  <cp:lastPrinted>2019-03-08T06:47:57Z</cp:lastPrinted>
  <dcterms:created xsi:type="dcterms:W3CDTF">2018-07-14T08:59:43Z</dcterms:created>
  <dcterms:modified xsi:type="dcterms:W3CDTF">2020-12-20T16:04:05Z</dcterms:modified>
</cp:coreProperties>
</file>