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mtechnic 16949\DENETİM DOSYASI\"/>
    </mc:Choice>
  </mc:AlternateContent>
  <xr:revisionPtr revIDLastSave="0" documentId="13_ncr:1_{AE859B77-A1AB-4002-8D2D-97692C9EA616}" xr6:coauthVersionLast="47" xr6:coauthVersionMax="47" xr10:uidLastSave="{00000000-0000-0000-0000-000000000000}"/>
  <bookViews>
    <workbookView xWindow="28680" yWindow="-120" windowWidth="29040" windowHeight="15840" tabRatio="659" xr2:uid="{00000000-000D-0000-FFFF-FFFF00000000}"/>
  </bookViews>
  <sheets>
    <sheet name="1" sheetId="12" r:id="rId1"/>
    <sheet name="Checklist hazırlık" sheetId="7" state="hidden" r:id="rId2"/>
  </sheets>
  <definedNames>
    <definedName name="_xlnm._FilterDatabase" localSheetId="0" hidden="1">'1'!$A$14:$X$50</definedName>
    <definedName name="_xlnm._FilterDatabase" localSheetId="1" hidden="1">'Checklist hazırlık'!$A$14:$Z$100</definedName>
    <definedName name="_xlnm.Print_Area" localSheetId="0">'1'!$A$1:$L$74</definedName>
    <definedName name="_xlnm.Print_Area" localSheetId="1">'Checklist hazırlık'!$B$1:$N$115</definedName>
    <definedName name="_xlnm.Print_Titles" localSheetId="0">'1'!$2:$12</definedName>
    <definedName name="_xlnm.Print_Titles" localSheetId="1">'Checklist hazırlık'!$2:$12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0" i="12" l="1"/>
  <c r="J32" i="12"/>
  <c r="K32" i="12"/>
  <c r="J33" i="12"/>
  <c r="K33" i="12"/>
  <c r="J49" i="12"/>
  <c r="K49" i="12"/>
  <c r="K48" i="12"/>
  <c r="J48" i="12"/>
  <c r="J47" i="12"/>
  <c r="K47" i="12"/>
  <c r="J46" i="12"/>
  <c r="K46" i="12"/>
  <c r="J45" i="12"/>
  <c r="K45" i="12"/>
  <c r="J44" i="12"/>
  <c r="K44" i="12"/>
  <c r="J43" i="12"/>
  <c r="K43" i="12"/>
  <c r="J42" i="12"/>
  <c r="K42" i="12"/>
  <c r="J41" i="12"/>
  <c r="K41" i="12"/>
  <c r="J40" i="12"/>
  <c r="K40" i="12"/>
  <c r="J39" i="12"/>
  <c r="K39" i="12"/>
  <c r="J38" i="12"/>
  <c r="K38" i="12"/>
  <c r="J37" i="12"/>
  <c r="K37" i="12"/>
  <c r="J36" i="12"/>
  <c r="K36" i="12"/>
  <c r="J35" i="12"/>
  <c r="K35" i="12"/>
  <c r="J34" i="12"/>
  <c r="K34" i="12"/>
  <c r="J31" i="12"/>
  <c r="K31" i="12"/>
  <c r="J30" i="12"/>
  <c r="K30" i="12"/>
  <c r="J29" i="12"/>
  <c r="K29" i="12"/>
  <c r="J28" i="12"/>
  <c r="K28" i="12"/>
  <c r="J27" i="12"/>
  <c r="K27" i="12"/>
  <c r="J26" i="12"/>
  <c r="K26" i="12"/>
  <c r="J25" i="12"/>
  <c r="K25" i="12"/>
  <c r="K24" i="12"/>
  <c r="J24" i="12"/>
  <c r="K23" i="12"/>
  <c r="J23" i="12"/>
  <c r="K22" i="12"/>
  <c r="J22" i="12"/>
  <c r="K21" i="12"/>
  <c r="J21" i="12"/>
  <c r="J20" i="12"/>
  <c r="K20" i="12"/>
  <c r="J19" i="12"/>
  <c r="K19" i="12"/>
  <c r="J18" i="12"/>
  <c r="K18" i="12"/>
  <c r="J17" i="12"/>
  <c r="K17" i="12"/>
  <c r="J16" i="12"/>
  <c r="K16" i="12"/>
  <c r="J15" i="12"/>
  <c r="K15" i="12"/>
  <c r="K50" i="12"/>
  <c r="K3" i="12"/>
  <c r="H100" i="7"/>
  <c r="L99" i="7"/>
  <c r="M99" i="7"/>
  <c r="L98" i="7"/>
  <c r="M98" i="7"/>
  <c r="L97" i="7"/>
  <c r="M97" i="7"/>
  <c r="M96" i="7"/>
  <c r="L96" i="7"/>
  <c r="M95" i="7"/>
  <c r="L95" i="7"/>
  <c r="L94" i="7"/>
  <c r="M94" i="7"/>
  <c r="L93" i="7"/>
  <c r="M93" i="7"/>
  <c r="L92" i="7"/>
  <c r="M92" i="7"/>
  <c r="L91" i="7"/>
  <c r="M91" i="7"/>
  <c r="L90" i="7"/>
  <c r="M90" i="7"/>
  <c r="L89" i="7"/>
  <c r="M89" i="7"/>
  <c r="M88" i="7"/>
  <c r="L88" i="7"/>
  <c r="L87" i="7"/>
  <c r="M87" i="7"/>
  <c r="L86" i="7"/>
  <c r="M86" i="7"/>
  <c r="L85" i="7"/>
  <c r="M85" i="7"/>
  <c r="L84" i="7"/>
  <c r="M84" i="7"/>
  <c r="M83" i="7"/>
  <c r="L82" i="7"/>
  <c r="M82" i="7"/>
  <c r="L81" i="7"/>
  <c r="M81" i="7"/>
  <c r="M80" i="7"/>
  <c r="M79" i="7"/>
  <c r="M78" i="7"/>
  <c r="M77" i="7"/>
  <c r="M76" i="7"/>
  <c r="L75" i="7"/>
  <c r="M75" i="7"/>
  <c r="L74" i="7"/>
  <c r="M74" i="7"/>
  <c r="L73" i="7"/>
  <c r="M73" i="7"/>
  <c r="L72" i="7"/>
  <c r="M72" i="7"/>
  <c r="L71" i="7"/>
  <c r="M71" i="7"/>
  <c r="L70" i="7"/>
  <c r="M70" i="7"/>
  <c r="L69" i="7"/>
  <c r="M69" i="7"/>
  <c r="L68" i="7"/>
  <c r="M68" i="7"/>
  <c r="M67" i="7"/>
  <c r="L67" i="7"/>
  <c r="M66" i="7"/>
  <c r="L66" i="7"/>
  <c r="L65" i="7"/>
  <c r="M65" i="7"/>
  <c r="L64" i="7"/>
  <c r="M64" i="7"/>
  <c r="L63" i="7"/>
  <c r="M63" i="7"/>
  <c r="M62" i="7"/>
  <c r="L61" i="7"/>
  <c r="M61" i="7"/>
  <c r="L60" i="7"/>
  <c r="M60" i="7"/>
  <c r="L59" i="7"/>
  <c r="M59" i="7"/>
  <c r="L58" i="7"/>
  <c r="M58" i="7"/>
  <c r="L57" i="7"/>
  <c r="M57" i="7"/>
  <c r="L56" i="7"/>
  <c r="M56" i="7"/>
  <c r="L55" i="7"/>
  <c r="M55" i="7"/>
  <c r="L54" i="7"/>
  <c r="M54" i="7"/>
  <c r="L53" i="7"/>
  <c r="M53" i="7"/>
  <c r="L52" i="7"/>
  <c r="M52" i="7"/>
  <c r="L51" i="7"/>
  <c r="M51" i="7"/>
  <c r="L50" i="7"/>
  <c r="M50" i="7"/>
  <c r="L49" i="7"/>
  <c r="M49" i="7"/>
  <c r="L48" i="7"/>
  <c r="M48" i="7"/>
  <c r="L47" i="7"/>
  <c r="M47" i="7"/>
  <c r="L46" i="7"/>
  <c r="M46" i="7"/>
  <c r="L45" i="7"/>
  <c r="M45" i="7"/>
  <c r="L44" i="7"/>
  <c r="M44" i="7"/>
  <c r="M43" i="7"/>
  <c r="L42" i="7"/>
  <c r="M42" i="7"/>
  <c r="M41" i="7"/>
  <c r="L41" i="7"/>
  <c r="L40" i="7"/>
  <c r="M40" i="7"/>
  <c r="M39" i="7"/>
  <c r="L39" i="7"/>
  <c r="L38" i="7"/>
  <c r="M38" i="7"/>
  <c r="L37" i="7"/>
  <c r="M37" i="7"/>
  <c r="L36" i="7"/>
  <c r="M36" i="7"/>
  <c r="L35" i="7"/>
  <c r="M35" i="7"/>
  <c r="L34" i="7"/>
  <c r="M34" i="7"/>
  <c r="L33" i="7"/>
  <c r="M33" i="7"/>
  <c r="M32" i="7"/>
  <c r="L32" i="7"/>
  <c r="M31" i="7"/>
  <c r="L31" i="7"/>
  <c r="M30" i="7"/>
  <c r="L30" i="7"/>
  <c r="M29" i="7"/>
  <c r="L29" i="7"/>
  <c r="M28" i="7"/>
  <c r="L28" i="7"/>
  <c r="M27" i="7"/>
  <c r="L27" i="7"/>
  <c r="L26" i="7"/>
  <c r="M26" i="7"/>
  <c r="M25" i="7"/>
  <c r="L25" i="7"/>
  <c r="M24" i="7"/>
  <c r="L24" i="7"/>
  <c r="L23" i="7"/>
  <c r="M23" i="7"/>
  <c r="L22" i="7"/>
  <c r="M22" i="7"/>
  <c r="L21" i="7"/>
  <c r="M21" i="7"/>
  <c r="L20" i="7"/>
  <c r="M20" i="7"/>
  <c r="L19" i="7"/>
  <c r="M19" i="7"/>
  <c r="L18" i="7"/>
  <c r="M18" i="7"/>
  <c r="L17" i="7"/>
  <c r="M17" i="7"/>
  <c r="M16" i="7"/>
  <c r="L16" i="7"/>
  <c r="M15" i="7"/>
  <c r="L15" i="7"/>
  <c r="M100" i="7"/>
  <c r="M3" i="7"/>
</calcChain>
</file>

<file path=xl/sharedStrings.xml><?xml version="1.0" encoding="utf-8"?>
<sst xmlns="http://schemas.openxmlformats.org/spreadsheetml/2006/main" count="884" uniqueCount="298">
  <si>
    <t>5s denetim formları, 5s görsel destekleri</t>
  </si>
  <si>
    <t>DPTT</t>
  </si>
  <si>
    <t>VERİ YÖNETİMİ</t>
  </si>
  <si>
    <t>SATINALMA</t>
  </si>
  <si>
    <t>PE</t>
  </si>
  <si>
    <t>YM. DEPO</t>
  </si>
  <si>
    <t>SEVKİYAT</t>
  </si>
  <si>
    <t>ÜRETİM</t>
  </si>
  <si>
    <t>BAKIM</t>
  </si>
  <si>
    <t>Yerinde kontrol</t>
  </si>
  <si>
    <t>GKK'da yerinde kontrol</t>
  </si>
  <si>
    <t xml:space="preserve">Yerinde kontrol. </t>
  </si>
  <si>
    <t>301756/SN-30 nolu doküman sinoptik olarak kullanılıyor. Böyle olmamalı.</t>
  </si>
  <si>
    <t>KALIP GELİŞTİRME</t>
  </si>
  <si>
    <t>Hatta durması gerekiyor mu?</t>
  </si>
  <si>
    <t>Kontrol planına göre yerinde kontrol</t>
  </si>
  <si>
    <t>Eğitim kaydı</t>
  </si>
  <si>
    <t>Kontrol aparatlarının ve hatasızlaştırma aparatlarının kalibrasyonlarının yapılması ve izlenmesi</t>
  </si>
  <si>
    <t>KALİTE</t>
  </si>
  <si>
    <t>EKİP</t>
  </si>
  <si>
    <t>Talimat ile yerinde kontrol</t>
  </si>
  <si>
    <t>KALİTE/ÜRETİM</t>
  </si>
  <si>
    <t>Eğitim kayıtları</t>
  </si>
  <si>
    <t>YO</t>
  </si>
  <si>
    <t>Yerinde örnekleme kontrolü</t>
  </si>
  <si>
    <t>Satınalma anlaşmaları sırasında yapılmalı.</t>
  </si>
  <si>
    <t>SAP (CA03)</t>
  </si>
  <si>
    <t>SAP (MD04)</t>
  </si>
  <si>
    <t>proses tasarımında sorulmalı</t>
  </si>
  <si>
    <t>Ekipman ön onay'a alınacak</t>
  </si>
  <si>
    <t>Faz sisteminde nerde olmalı?</t>
  </si>
  <si>
    <t>PROJE</t>
  </si>
  <si>
    <t xml:space="preserve">DPTT'de aksiyon planı ve termin tarihi net olmayan problemlerin varlığı </t>
  </si>
  <si>
    <t>Hammadde ve alt parçaların giriş kontrol rapor ve talimatlarının varlığı</t>
  </si>
  <si>
    <t>Hammadde ve alt parçaların şahit ve sınır numunelerinin varlığı</t>
  </si>
  <si>
    <t>Hammadde ve alt parçaların test ve kontrol talimatlarının varlığı</t>
  </si>
  <si>
    <t>Tüm alt parçaların onaylı olması</t>
  </si>
  <si>
    <t>PSW varlığı</t>
  </si>
  <si>
    <t>Üretim siparişi</t>
  </si>
  <si>
    <t>Alt parçaların paketlemelerinin ergonomi ve yerleşim planına uygunluğu</t>
  </si>
  <si>
    <t>Yüksek lotta gelen alt parçalar için bölme işleminin ya da uygun taşıyıcının belirlenmiş olması</t>
  </si>
  <si>
    <t>Alt parçaların depolandığı stok alanlarının belirlenmiş olması</t>
  </si>
  <si>
    <t>ERP sistemi içerisinde iş planının doğru tanımlanmış olması (makine no, kalıp no, aparat no, operatör sayısı vb.)</t>
  </si>
  <si>
    <t>Müşteri siparişlerinin ERP sistemine girilmiş olması</t>
  </si>
  <si>
    <t>Proses onayı için planlanan üretim için yeterli miktarda alt parçanın varlığı</t>
  </si>
  <si>
    <t>Sinoptik varlığı ve mevcut proses akışının sinoptiğe uygunluğu</t>
  </si>
  <si>
    <t>QDMS'de yayınlanmış olan ile aynı olması</t>
  </si>
  <si>
    <t>Yerleşim planının varlığı ve mevcut yerleşimin bu plana uygunluğu</t>
  </si>
  <si>
    <t>Ekipmanlar, Aparatlar, Taşıyıcı ve malzeme yerlerinin de bulunduğu ayrıntılı yerleşim planı</t>
  </si>
  <si>
    <t>Kalıp çevriminin teklife uygunluğu</t>
  </si>
  <si>
    <t>Operatör sayısının teklife uygunluğu</t>
  </si>
  <si>
    <t>Ayardan sonra min. 120 adet üretim ya da min. 2 saat</t>
  </si>
  <si>
    <t>Makine tonajının teklife uygunluğu</t>
  </si>
  <si>
    <t>Tüm hammadde ve alt parçaların ERP sisteminde doğru kod ve tüketimle tanımlanması</t>
  </si>
  <si>
    <t>Teklifle aynı olması</t>
  </si>
  <si>
    <t>Açık DÖF varlığı</t>
  </si>
  <si>
    <t>QDMS</t>
  </si>
  <si>
    <t>ÜRETİM GELİŞTİRME</t>
  </si>
  <si>
    <t>Kalıp kabulünün yapılmış olması</t>
  </si>
  <si>
    <t>QDMS'te yayınlanmış olması</t>
  </si>
  <si>
    <t xml:space="preserve">Kalıbın kritik parça listesine girecek parçası var ise kritik parça listesine eklenmiş olması. </t>
  </si>
  <si>
    <t>Kritik parçalar kalıp tasarımında belirlenmeli, kalıbın tedarikçiden alınması sırasında bu parçalardan belirli miktarlarda alınmalı. Alınan adetler kalıp teklifine dahil edilmeli. Kritik parça listesinin faz adımı olarak konulması.</t>
  </si>
  <si>
    <t>Kalıpla ilgili kestirimci bakım planının tanımlanmış olması</t>
  </si>
  <si>
    <t>Kestirimci bakım planının SAP'de tanımlanmış olması</t>
  </si>
  <si>
    <t>Kalıp onay denemesinde tedarikçinin kestirimci bakım ile ilgili önerilerinin kalıp bilgi kartına eklenmiş olması gerekir (IE03 Ek Veriler Ekranı). Kalıp bilgi kartının SAP'ye girişinin faz maddesi olarak da eklenmiş olması.</t>
  </si>
  <si>
    <t>Fire oranının fabrika genel fire oranı hedefine uygunluğu</t>
  </si>
  <si>
    <t>Fabrika genel fire oranı hedefi ile aynı yada daha düşük olması</t>
  </si>
  <si>
    <t>Kalıpla ilgili periyodik bakım planının tanımlanmış olması ve talimatının hazırlanmış olması</t>
  </si>
  <si>
    <t>Faz maddelerinde de QDMS'e yüklemesi konulmalı</t>
  </si>
  <si>
    <t>Periyodik bakım planının SAP'de (IE03) ve talimatın da QDMS'te yayınlanmış olması</t>
  </si>
  <si>
    <t>Kritik parça listesinin SAP'de tanımlanmış olması (MMBE)</t>
  </si>
  <si>
    <t>Makine periyodik bakım planının tanımlanmış olması ve talimatının hazırlanmış olması</t>
  </si>
  <si>
    <t xml:space="preserve">Makine kritik parça listesine girecek parçası var ise kritik parça listesine eklenmiş olması. </t>
  </si>
  <si>
    <t>Kritik parça listesinin SAP'de tanımlanmış olması (?)</t>
  </si>
  <si>
    <t>Faz sistemine eklenmesi</t>
  </si>
  <si>
    <t>Ürün dosyasında mevcut olmalı ve makine ekranı ile karşılaştırılması</t>
  </si>
  <si>
    <t>Aparat Proses Ayar Bilgi Fişi'nin hazırlanmış olması ve prosesin buna uygun olarak çalışıyor olması</t>
  </si>
  <si>
    <t>Enjeksiyon Proses Ayar Bilgi Fişi'nin hazırlanmış olması ve prosesin buna uygun olarak çalışıyor olması</t>
  </si>
  <si>
    <t>Ürün dosyasında mevcut olmalı ve aparat ekranı ile karşılaştırılması</t>
  </si>
  <si>
    <t xml:space="preserve">Bitmiş ürünün teknik resiminin mevcut olması ve son revizyon olması. </t>
  </si>
  <si>
    <t>Teknik resimdeki kritik karakteristiklerin PFMEA ve Kontrol planı ile uyumlu olması</t>
  </si>
  <si>
    <t>Smarteam'de yüklenmiş olması</t>
  </si>
  <si>
    <t>Smarteam'deki teknik resim, PFMEA ve Kontrol Planı karşılaştırması</t>
  </si>
  <si>
    <t>ÜRGE</t>
  </si>
  <si>
    <t>PROJE VE KALİTE</t>
  </si>
  <si>
    <t xml:space="preserve">Alt parçaların teknik resimlerinin mevcut olması ve son revizyon olması. </t>
  </si>
  <si>
    <t xml:space="preserve">SAP'de kontrol planının varlığı kontrolü </t>
  </si>
  <si>
    <t xml:space="preserve">(Transaction numarasını al) </t>
  </si>
  <si>
    <t>TEK.&amp;VER.</t>
  </si>
  <si>
    <t>PFMEA dökümanın varlığı kontrolü</t>
  </si>
  <si>
    <t>Ürün Bilgi Dosyasının kimin güncelleyeceği ve QDMS'e yükleyeceği netleştirilmeli</t>
  </si>
  <si>
    <t>PFMEA'ya göre belirlenmiş olan aksiyonların üretim hattı içerisinde tek tek kontrol edilmesi</t>
  </si>
  <si>
    <t>Kontrol planının varlığı kontrolü</t>
  </si>
  <si>
    <t xml:space="preserve">Kontrol planının PFMEA ile uygunluğu  </t>
  </si>
  <si>
    <t>PFMEA ve kontrol planı karşılaştırması</t>
  </si>
  <si>
    <t>Faz maddesinde olmalı, kalite sorumlusunun onayı gerekli olmalı</t>
  </si>
  <si>
    <t>Kontrol planında belirtilen tüm kontrol araçlarının hatta mevcudiyetinin kontrolü</t>
  </si>
  <si>
    <t>Kontrol aparatları, hatasızlaştırma aparatları ve montaj aparatları için aparat talep formunun doldurulmuş olması ve  bu forma uygun olarak yapılmış olması</t>
  </si>
  <si>
    <t>Operatörlerin tüm aparatları kullanmak için aldıkları eğitimlerinin kayıtlarının kontrolü</t>
  </si>
  <si>
    <t>Tüm aparatlar ile ilgili dökümanların kontrolü (Set-Up talimatları, kullanım talimatları ve gerekli olanlar için aparat proses ayar bilgi fişi)</t>
  </si>
  <si>
    <t>Aparat kullanım talimatı, aparat set-up talimatının ve aparat proses ayar bilgi fişinin qdms'te yayınlanmış olması, hatta varlığının kontrolü</t>
  </si>
  <si>
    <t>LPC formunun QDMS'te yayınlanmış olması, tuzak parçaların ve LPC formunun hatta varlığının kontrolü</t>
  </si>
  <si>
    <t>Tüm aparatlar için aparat onay formlarının varlığının kontrolü</t>
  </si>
  <si>
    <t>Aparat bakım talimatları ve planlarının varlığının kontrolü</t>
  </si>
  <si>
    <t>SAP (IE03) nolu ekranından kontrolü</t>
  </si>
  <si>
    <t>Yerinde kontrol (FMEA ve imalat planı)</t>
  </si>
  <si>
    <t>Parçanın şahit numunesinin varlığının kontrolü</t>
  </si>
  <si>
    <t xml:space="preserve">Sınır numunelerin tanımlanmış ve onaylanmış olması </t>
  </si>
  <si>
    <t>LPC formunun tuzak parça sayısı kadar kontrolü içermesi</t>
  </si>
  <si>
    <t xml:space="preserve">Üretim başlangıcı onay formu ile kontrol </t>
  </si>
  <si>
    <t>Üretim başlangıcı onayının yapılmış olması</t>
  </si>
  <si>
    <t>ÜRETİM /KALİTE</t>
  </si>
  <si>
    <t>Kalite ve üretim operatörlerinin ve üretim takım liderlerinin polivalansları ve eğitim kayıtları</t>
  </si>
  <si>
    <t>Üretim başlangıcı onayı yapan çalışanların eğitim kayıtlarının kontrolü</t>
  </si>
  <si>
    <t>İlgili çalışanların (kalite, üretim ve set-up operatörleri gibi) ürün ve proses ile ilgili eğitimleri almış olmaları</t>
  </si>
  <si>
    <t>Ürün dosyasındaki eğitim kayıt formu</t>
  </si>
  <si>
    <t>Makine başında olması gereken dökümanların varlığının kontrolü</t>
  </si>
  <si>
    <t>Makine başında olması gereken dökümanlar listesi ile kontrol</t>
  </si>
  <si>
    <t xml:space="preserve">Operatörlerin çalışma şeklinin talimatlarda belirlenen kriterlere uygunluğunun kontrolü </t>
  </si>
  <si>
    <t>İmalat planı, yerleşim planı ve paketleme talimatı ile karşılaştırma</t>
  </si>
  <si>
    <t>ÜRETİM / KALİTE / PE</t>
  </si>
  <si>
    <t>Operatörün çalışma ortamının hatasız ürünü garanti altına alacak şekilde düzenlenmiş olması</t>
  </si>
  <si>
    <t>Altparça ve paketleme malzemelerinin taşıyıcıları, masa boyutu, konveyör boyu, sağ ve sol ürünün geliş yönü, montaj ve ek işlem yapmaya müsait alan, bitmiş ürünü biriktireceği taşıyıcılar vb.</t>
  </si>
  <si>
    <t>Hattın 5S'e uygun olması</t>
  </si>
  <si>
    <t>Makine yedek parça listesinin mevcut ve güncel olması</t>
  </si>
  <si>
    <t>Varol Bey ile görüş</t>
  </si>
  <si>
    <t>SAP'de nereden bakılacak?</t>
  </si>
  <si>
    <t>Kişisel iş güvenliği ekipmanlarının imalat planında tanımlanmış olması ve operatörler tarafından kullanılıyor olması</t>
  </si>
  <si>
    <t>PE / ÜRETİM</t>
  </si>
  <si>
    <t>Çalışma ortamı uygunluk denetimi raporu</t>
  </si>
  <si>
    <t>İŞ GÜVENLİĞİ</t>
  </si>
  <si>
    <t>Çalışma ortamı uygunluk denetimi raporu ve imalat planı ile yerinde kontrol</t>
  </si>
  <si>
    <t>Set-up süresinin aynı tonaj grubundaki set-up süresi hedefine uygunluğu</t>
  </si>
  <si>
    <t>Aynı tonaj grubundaki set-up süresi hedefi ile aynı yada daha düşük olması</t>
  </si>
  <si>
    <t>Proses takip indikatörleri hedeflerinin takip ve analiz ediliyor olması</t>
  </si>
  <si>
    <t>Andondan verilerin çekilerek hedeflere uygunluğunun kontrolü, hedeflere uymayan indikatörler için aksiyon planlarının gözden geçirilmesi</t>
  </si>
  <si>
    <t>%100 kontrol işlemleri için gerekli olan operatör ve alan ihtiyacının belirlenmiş olması</t>
  </si>
  <si>
    <t>%100 kontrol alanının tanımlanmış olması ve uygunluğunun kontrolü</t>
  </si>
  <si>
    <t>Yerinde kontrol (Kontrol edilen ve edilecek parçalar için ayrı yer tanımlanmış olması, kontrol dökümanının (übf) asılmış olması)</t>
  </si>
  <si>
    <t>%100 kontrol operatörlerinin eğitimlerinin tamamlanmış olması</t>
  </si>
  <si>
    <t>Parça izlenebilirliğinin sağlanıyor olması</t>
  </si>
  <si>
    <t>Bir parçayı al takip et. (bitmiş ürün, alt parça, hammadde)</t>
  </si>
  <si>
    <t>ÖNCEKİ FAZ ADIMLARINDA KONTROL KONULMALI</t>
  </si>
  <si>
    <t>Müşteriye sevkiyat sırasında yanlış etiketlemeye karşı gerekli önlemlerin alınmış olması</t>
  </si>
  <si>
    <t>bülent saraç qdms'e koymalı</t>
  </si>
  <si>
    <t>Sevkiyat talimatının hazırlanmış ve sevkiyat operatörlerinin bu talimata uygun olarak çalışıyor olması</t>
  </si>
  <si>
    <t>Önceki fazların denetim listelerinden gelen açık konuların varlığı</t>
  </si>
  <si>
    <t>Önceki denetim listeleri</t>
  </si>
  <si>
    <t xml:space="preserve">Kalibrasyon takip listesi </t>
  </si>
  <si>
    <t>Aparatların kalibrasyonlarının izleniyor olması ve aparatlar üzerinde kalibrasyon etiketlerinin varlığı</t>
  </si>
  <si>
    <t>Kalibrasyon takip listesi , Etiketin ekipman üzerinde olması</t>
  </si>
  <si>
    <t>Kalıp Kabul formunun diğer fazlarda da etkin bir şekilde kullanımı düşünülecek. Ekipman OT Deneme'ye de konulmaı</t>
  </si>
  <si>
    <t>SAP QA32'de kontrol parti kaynağı 89 seçildikten sonra açılan ekrandan kontrolü</t>
  </si>
  <si>
    <t>Periyodik bakım planının SAP'de IP10 nolu ekrandan ve talimatının da SAP'de IA05 nolu ekrandan kontrolü</t>
  </si>
  <si>
    <t>İŞ GÜVENLİĞİ SORUMLUSU İLE KONUŞ</t>
  </si>
  <si>
    <t xml:space="preserve">Aparat talep formunun, var ise aparat revizyon formunun QDMS'de yayınlanmış olması, tüm aparatlarının aparat talep formundaki tüm ihtiyaçları karşılıyor olması </t>
  </si>
  <si>
    <t>SAP'deki seribaşı onay ekranının Genel Kontrol Planı ile uyumlu olması</t>
  </si>
  <si>
    <t>Prosedürü kontrol et, fire hedefine uyamayan kalıp listesini al.  Bu prosedürü bu kalıplarda uygulamaya başla.</t>
  </si>
  <si>
    <t>Eğitim kayıt formu, yerinde gözlem ve operatörlere sorarak kontrol</t>
  </si>
  <si>
    <t>PC</t>
  </si>
  <si>
    <t>İş emrindeki alt parçalarının stoklama yerlerinin kontrolü (Kanban + YMDepo)</t>
  </si>
  <si>
    <t>Kalite Ofisi</t>
  </si>
  <si>
    <t>Makine Başı</t>
  </si>
  <si>
    <t>PC + Kalite CF Odası</t>
  </si>
  <si>
    <t>Ürün üzerinde müşteriye özgü etiketleme var ise  uygulanıyor olması ve imalat planında tanımlanmış olması (Örn. renault'ta turuncu-beyaz etiketleme)</t>
  </si>
  <si>
    <t>Müşteri portalı ya da kalite klasörü</t>
  </si>
  <si>
    <t>Uygunluk denetim raporu makine dosyasında bulunuyor mu?</t>
  </si>
  <si>
    <t>Proview</t>
  </si>
  <si>
    <t>%100 kontrol dökümanının hazırlanmış olması</t>
  </si>
  <si>
    <t xml:space="preserve">%100 kontrol dökümanının (ÜBF) QDMS'de yayınlanmış olması </t>
  </si>
  <si>
    <t>ÜRETİM +SEVKİYAT</t>
  </si>
  <si>
    <t>Sevkiyat talimatı ve eğitim kayıtları</t>
  </si>
  <si>
    <t>Sevkiyat alanındaki stoklama ve adreslemenin uygun olması, FİFO'nun uygulanıyor olması.</t>
  </si>
  <si>
    <t>Ambalajlama ve etiketleme talimatının hazırlanmış ve müşteri tarafından onaylanmış olması</t>
  </si>
  <si>
    <t>Müşteri tarafından onaylanmış paketleme talimatının QDMS'de yayınlanmış olması ve bu talimat ile yerinde kontrol</t>
  </si>
  <si>
    <t>altparça</t>
  </si>
  <si>
    <t>işemri</t>
  </si>
  <si>
    <t>dökümantasyon</t>
  </si>
  <si>
    <t>indikatör</t>
  </si>
  <si>
    <t>kalıp</t>
  </si>
  <si>
    <t>proses</t>
  </si>
  <si>
    <t>dökümantasyon + yerinde kontrol</t>
  </si>
  <si>
    <t>Kontrol aparatı</t>
  </si>
  <si>
    <t>CF talep formunun doldurulmuş olması ve  bu forma uygun olarak yapılmış olması</t>
  </si>
  <si>
    <t>CF</t>
  </si>
  <si>
    <t>CF'lerin ürün ve proses üzerindeki tüm değişiklikleri içeriyor olması,  farplas ve müşteri onayının alınmış olması</t>
  </si>
  <si>
    <t>CF onay formu (QDMS) ile teknik resmin son revizyon numarasının karşılaştırılması (Smarteam)</t>
  </si>
  <si>
    <t>Kalite operatörlerinin CF'leri kullanmak için aldıkları eğitimlerin kayıtlarının kontrolü</t>
  </si>
  <si>
    <t>CF'ler ile ilgili dökümanların kontrolü (CF kullanma talimatı, 3D ölçüm raporu ve MSA )</t>
  </si>
  <si>
    <t>CF'lerin kalibrasyonlarının izleniyor olması ve aparatlar üzerinde kalibrasyon etiketlerinin varlığı</t>
  </si>
  <si>
    <t xml:space="preserve">CF talep formunun QDMS'de yayınlanmış olması, tüm  CF'lerin talep formundaki tüm ihtiyaçları karşılıyor olması </t>
  </si>
  <si>
    <t>CF'lerin kullanım talimatı, 3d ölçüm raporu ve MSA'in qdms'te yayınlanmış olması</t>
  </si>
  <si>
    <t>bu</t>
  </si>
  <si>
    <t>Hat içinde (makine, aparatlar vb.) gerekli güvenlik tedbirlerinin alınmış olması (Topraklama, bariyer, yıpranmış ve dağınık kablolar vb.)</t>
  </si>
  <si>
    <t>Çalışma ortamı uygunluk denetiminin yapılmış ve raporlanmış olması (aydınlatma, gürültü, havalandırma, toz ve sıcaklık vb.)</t>
  </si>
  <si>
    <t>eğitim</t>
  </si>
  <si>
    <t>makine</t>
  </si>
  <si>
    <t>iş güvenliği</t>
  </si>
  <si>
    <t>Bitmiş ürün kasa etiketinin iş emri ile uygunluğunun kontrolü</t>
  </si>
  <si>
    <t>İş emri + Ürün + Etiket kıyaslaması</t>
  </si>
  <si>
    <t>Seri hayatta gerekli kasa miktarının tedarik edilmiş ya da planlanmış olması</t>
  </si>
  <si>
    <t>Seri hayattaki ihtiyaç ile stoktaki ve planlanmış kasa adedi kıyaslaması</t>
  </si>
  <si>
    <t>sevkiyat</t>
  </si>
  <si>
    <t>KALIP BAKIM</t>
  </si>
  <si>
    <t>o</t>
  </si>
  <si>
    <t>Operatörlerin şüpheli veya uygun olmayan ürünler olması durumunda "Uygun olmayan ürünün kontrolü prosedürüne" (KP.05.03) uygun bir  şekilde çalışıyor olmaları</t>
  </si>
  <si>
    <t xml:space="preserve">Önseri </t>
  </si>
  <si>
    <t>Önseri Denetim Formu</t>
  </si>
  <si>
    <t>Parça İsmi :</t>
  </si>
  <si>
    <t>Müşteri Referansı :</t>
  </si>
  <si>
    <t>Farplas Referansı :</t>
  </si>
  <si>
    <t>Kontrol Noktası</t>
  </si>
  <si>
    <t>Kontrol Metodu / Kontrol Kriteri</t>
  </si>
  <si>
    <t>Sorumlu Bölüm</t>
  </si>
  <si>
    <t>Sonuç 
(O/X)</t>
  </si>
  <si>
    <t>Açıklama</t>
  </si>
  <si>
    <t>Alan/Konu</t>
  </si>
  <si>
    <t>DURUM</t>
  </si>
  <si>
    <t>Tarih</t>
  </si>
  <si>
    <t>Gözlem Alanı</t>
  </si>
  <si>
    <t>Kanban Alanı + Y.Mamul Depo</t>
  </si>
  <si>
    <t>PC + Makine Başı</t>
  </si>
  <si>
    <t>%100 Kontrol Alanı</t>
  </si>
  <si>
    <t>Sevkiyat Alanı</t>
  </si>
  <si>
    <t>Üretim Alanı + Sevkiyat Alanı</t>
  </si>
  <si>
    <t xml:space="preserve">PFMEA'da aşağıda belirtilen kriterlere uygun olmayan durumlar için aksiyonların belirlenmiş ve uygulamaya alınmış olması
1) Şiddet  &gt;= 7 olduğunda RPN değerine bakılmaksızın faaliyet planlaması yapılır.
2) Olasılık &gt;=4 olduğunda  5 &lt;= Şiddet &lt;=8 ise faaliyet planlaması yapılır ve özellik SC olarak belirlenir.
3) Tavsiye edilen RPN &lt;= 70 olmasıdır.
</t>
  </si>
  <si>
    <t>Y. Mamul Depı + Üretim Alanı + Sevkiyat Alanı</t>
  </si>
  <si>
    <t>ÜRETİM KALİTE / ÜRETİM</t>
  </si>
  <si>
    <t>PC + %100 Kontrol Alanı</t>
  </si>
  <si>
    <t>İş Emri No:</t>
  </si>
  <si>
    <t>Kalıp No:</t>
  </si>
  <si>
    <t>HAZIR OLMA YÜZDESİ</t>
  </si>
  <si>
    <t>Üretim</t>
  </si>
  <si>
    <t>Müşteri:</t>
  </si>
  <si>
    <t>Makine No:</t>
  </si>
  <si>
    <t>Teknik Resim No / İndis:</t>
  </si>
  <si>
    <t>Faz</t>
  </si>
  <si>
    <t>Bitmiş ürünün teknik resme göre ölçüsel uygunluğu</t>
  </si>
  <si>
    <t>Ölçüm raporları</t>
  </si>
  <si>
    <t>Bitmiş ürünün şahit numuneye göre görsel uygunluğu</t>
  </si>
  <si>
    <t>Şahit numune ile kıyaslama</t>
  </si>
  <si>
    <t>Bitmiş ürün ile ilgili öngörülen tüm değişikliklerin tamamlanmış olması</t>
  </si>
  <si>
    <t>EFT, teknik resim, ölçüm raporları ve parça kıyaslaması</t>
  </si>
  <si>
    <t>PROJE + KALİTE</t>
  </si>
  <si>
    <t>Açık müşteri şikayetinin olmaması</t>
  </si>
  <si>
    <t>Müşteri şikayeti takip listesi</t>
  </si>
  <si>
    <t xml:space="preserve">Proje fazında müşteri tarafından belirlenmiş testlerin tamamlanmış  ve sonuçlarının uygun olması </t>
  </si>
  <si>
    <t xml:space="preserve">Kontrol aparatı, hatasızlaştırma aparatları ve montaj aparatları için tanımlanmış tuzak parçaların ve LPC formunun varlığı </t>
  </si>
  <si>
    <t>Ürüne ait iş analizinin varlığı kontrolü</t>
  </si>
  <si>
    <t>İş Analiz Formunun QDMS'de yüklenmiş olması</t>
  </si>
  <si>
    <t>ÜRETİM MÜHENDİSLİĞİ</t>
  </si>
  <si>
    <t>Seri hayattaki üretim adetlerini karşılayacak eğitim almış operatör varlığı</t>
  </si>
  <si>
    <t>Öncelikli Gösterge mi?</t>
  </si>
  <si>
    <t>Öncelikli Gösterge Değerlendirme Sonucu</t>
  </si>
  <si>
    <t>Öncelikli Gösterge "X" Sayısı</t>
  </si>
  <si>
    <t>Öncelikli Gösterge</t>
  </si>
  <si>
    <t>PLANLAMA + ÜRETİM + KALİTE</t>
  </si>
  <si>
    <t>planlama</t>
  </si>
  <si>
    <t>Bitmiş ürün minimum stok seviyesinin belirlenmiş olması</t>
  </si>
  <si>
    <t>SAP MM03, MİP1 sekmesinde asgari parti büyüklüğü alanının tanımlanmış olması</t>
  </si>
  <si>
    <t>PLANLAMA</t>
  </si>
  <si>
    <t xml:space="preserve">Uygulayan : BAKIM
Denetleyen: İŞ GÜVENLİĞİ </t>
  </si>
  <si>
    <t>Uygulayan :ÜRETİM
Denetleyen: KALİTE</t>
  </si>
  <si>
    <t>ÜRETİM + SEVKİYAT + KALİTE</t>
  </si>
  <si>
    <t>Seriye Devir Proses Denetimi Formu</t>
  </si>
  <si>
    <t xml:space="preserve">Problem Takip Tablosun'da aksiyon planı ve termin tarihi net olmayan problemlerin varlığı </t>
  </si>
  <si>
    <t>Toplantı Tutanağı</t>
  </si>
  <si>
    <t>Yerleşim planının varlığı ve mevcut yerleşimin bu plana uygunluğu ( Layout)</t>
  </si>
  <si>
    <t>Dinamo 'daki teknik resim, PFMEA ve Kontrol Planı karşılaştırması</t>
  </si>
  <si>
    <t>ÜRETİM / KALİTE / PROJE</t>
  </si>
  <si>
    <t>Operatörlerin şüpheli veya uygun olmayan ürünler olması durumunda "Uygun olmayan ürünün kontrolü prosedürüne" uygun bir  şekilde çalışıyor olmaları</t>
  </si>
  <si>
    <t>Eğitim kayıt formu, yerinde gözlem ve operatörlere sorarak kontrol
Ret Kasası Mvcutmu</t>
  </si>
  <si>
    <t>Parçanın  onaylı olması</t>
  </si>
  <si>
    <t>PROJE KALİTE &amp; LABORATUVAR MÜH.  üRETİM</t>
  </si>
  <si>
    <t xml:space="preserve">İş Emri No:  </t>
  </si>
  <si>
    <t xml:space="preserve">Müşteri: </t>
  </si>
  <si>
    <t xml:space="preserve">Parça İsmi :  </t>
  </si>
  <si>
    <t xml:space="preserve">Müşteri Referansı : </t>
  </si>
  <si>
    <t xml:space="preserve">Tamer Referansı : </t>
  </si>
  <si>
    <r>
      <t>Teknik Resim No / İndis:</t>
    </r>
    <r>
      <rPr>
        <b/>
        <sz val="12"/>
        <rFont val="Calibri"/>
        <family val="2"/>
        <charset val="162"/>
        <scheme val="minor"/>
      </rPr>
      <t xml:space="preserve"> </t>
    </r>
  </si>
  <si>
    <t>Proje dosyasında olması</t>
  </si>
  <si>
    <t>Kalite Yönetimi</t>
  </si>
  <si>
    <t>Periyodik bakım planının  yayınlanmış olması</t>
  </si>
  <si>
    <t>Kritik parça listesinin  tanımlanmış olması</t>
  </si>
  <si>
    <t>Periyodik bakım planının  ve talimatının da kontrolü</t>
  </si>
  <si>
    <t>Kritik parça listesinin   tanımlanmış olması (?)</t>
  </si>
  <si>
    <t>PSW onayı varlığı</t>
  </si>
  <si>
    <t>Müşteri tarafından onaylanmış paketleme talimatının  yayınlanmış olması ve bu talimat ile yerinde kontrol</t>
  </si>
  <si>
    <t>Makine No:  TKE-</t>
  </si>
  <si>
    <t xml:space="preserve">Kalıp No:  </t>
  </si>
  <si>
    <t>teknik resimlerinin mevcut olması ve son revizyon olması</t>
  </si>
  <si>
    <t>Hammadde ve yarımamul giriş kontrol rapor ve talimatlarının varlığı</t>
  </si>
  <si>
    <t>Hammadde ve  parçaların şahit ve sınır numunelerinin varlığı</t>
  </si>
  <si>
    <t>Hammadde ve  parçaların test ve kontrol talimatlarının varlığı</t>
  </si>
  <si>
    <t>Bitmiş ürün  etiketinin iş emri ile uygunluğunun kontrolü</t>
  </si>
  <si>
    <t xml:space="preserve">ÜRETİM                                                              PROJE KALİTE </t>
  </si>
  <si>
    <t xml:space="preserve"> Uygulayan: ÜRETİM
Denetleyen:KALİTE
</t>
  </si>
  <si>
    <t xml:space="preserve">PROJE KALİTE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</si>
</sst>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  <charset val="162"/>
    </font>
    <font>
      <sz val="10"/>
      <name val="Arial"/>
      <family val="2"/>
      <charset val="162"/>
    </font>
    <font>
      <sz val="9"/>
      <name val="Calibri"/>
      <family val="2"/>
      <charset val="162"/>
      <scheme val="minor"/>
    </font>
    <font>
      <b/>
      <sz val="10"/>
      <name val="Calibri"/>
      <family val="2"/>
      <charset val="162"/>
      <scheme val="minor"/>
    </font>
    <font>
      <sz val="7"/>
      <name val="Calibri"/>
      <family val="2"/>
      <charset val="162"/>
      <scheme val="minor"/>
    </font>
    <font>
      <b/>
      <sz val="12"/>
      <name val="Calibri"/>
      <family val="2"/>
      <charset val="162"/>
      <scheme val="minor"/>
    </font>
    <font>
      <b/>
      <sz val="20"/>
      <name val="Calibri"/>
      <family val="2"/>
      <charset val="162"/>
      <scheme val="minor"/>
    </font>
    <font>
      <sz val="10"/>
      <name val="Calibri"/>
      <family val="2"/>
      <charset val="162"/>
      <scheme val="minor"/>
    </font>
    <font>
      <b/>
      <sz val="16"/>
      <name val="Calibri"/>
      <family val="2"/>
      <charset val="162"/>
      <scheme val="minor"/>
    </font>
    <font>
      <b/>
      <sz val="48"/>
      <name val="Calibri"/>
      <family val="2"/>
      <charset val="162"/>
      <scheme val="minor"/>
    </font>
    <font>
      <b/>
      <sz val="8"/>
      <name val="Calibri"/>
      <family val="2"/>
      <charset val="162"/>
      <scheme val="minor"/>
    </font>
    <font>
      <sz val="9"/>
      <color rgb="FFFF0000"/>
      <name val="Calibri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vertical="center"/>
    </xf>
    <xf numFmtId="9" fontId="4" fillId="0" borderId="2" xfId="0" applyNumberFormat="1" applyFont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 shrinkToFit="1"/>
    </xf>
    <xf numFmtId="0" fontId="5" fillId="3" borderId="4" xfId="0" applyFont="1" applyFill="1" applyBorder="1" applyAlignment="1">
      <alignment horizontal="left" vertical="center" wrapText="1" shrinkToFit="1"/>
    </xf>
    <xf numFmtId="0" fontId="5" fillId="0" borderId="0" xfId="0" applyFont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5" fillId="0" borderId="0" xfId="0" applyFont="1" applyAlignment="1" applyProtection="1">
      <alignment vertical="center"/>
      <protection locked="0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10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 shrinkToFit="1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left" vertical="center" shrinkToFit="1"/>
    </xf>
    <xf numFmtId="0" fontId="5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9" fontId="11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2" fillId="0" borderId="0" xfId="0" applyFont="1" applyAlignment="1">
      <alignment vertical="top" wrapText="1"/>
    </xf>
    <xf numFmtId="0" fontId="13" fillId="0" borderId="0" xfId="0" applyFont="1" applyAlignment="1">
      <alignment vertical="top" wrapText="1"/>
    </xf>
    <xf numFmtId="0" fontId="8" fillId="0" borderId="4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5" fillId="4" borderId="0" xfId="0" applyFont="1" applyFill="1" applyAlignment="1">
      <alignment vertical="center"/>
    </xf>
    <xf numFmtId="0" fontId="0" fillId="0" borderId="0" xfId="0" applyAlignment="1">
      <alignment wrapText="1"/>
    </xf>
    <xf numFmtId="9" fontId="5" fillId="0" borderId="4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10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14" fontId="13" fillId="0" borderId="4" xfId="0" applyNumberFormat="1" applyFont="1" applyBorder="1" applyAlignment="1" applyProtection="1">
      <alignment horizontal="center" vertical="center"/>
      <protection locked="0"/>
    </xf>
    <xf numFmtId="0" fontId="13" fillId="0" borderId="4" xfId="0" applyFont="1" applyBorder="1" applyAlignment="1" applyProtection="1">
      <alignment horizontal="center" vertical="center"/>
      <protection locked="0"/>
    </xf>
    <xf numFmtId="0" fontId="8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5" fillId="0" borderId="4" xfId="0" applyFont="1" applyBorder="1" applyAlignment="1" applyProtection="1">
      <alignment vertical="center" wrapText="1"/>
      <protection locked="0"/>
    </xf>
    <xf numFmtId="0" fontId="6" fillId="2" borderId="4" xfId="0" applyFont="1" applyFill="1" applyBorder="1" applyAlignment="1">
      <alignment horizontal="center" vertical="center"/>
    </xf>
    <xf numFmtId="0" fontId="5" fillId="0" borderId="6" xfId="0" applyFont="1" applyBorder="1" applyAlignment="1" applyProtection="1">
      <alignment vertical="center" wrapText="1"/>
      <protection locked="0"/>
    </xf>
    <xf numFmtId="0" fontId="5" fillId="0" borderId="7" xfId="0" applyFont="1" applyBorder="1" applyAlignment="1" applyProtection="1">
      <alignment vertical="center" wrapText="1"/>
      <protection locked="0"/>
    </xf>
    <xf numFmtId="0" fontId="14" fillId="0" borderId="4" xfId="0" applyFont="1" applyBorder="1" applyAlignment="1" applyProtection="1">
      <alignment vertical="center" wrapText="1"/>
      <protection locked="0"/>
    </xf>
    <xf numFmtId="0" fontId="11" fillId="4" borderId="6" xfId="0" applyFont="1" applyFill="1" applyBorder="1" applyAlignment="1">
      <alignment horizontal="left" vertical="center"/>
    </xf>
    <xf numFmtId="0" fontId="11" fillId="4" borderId="3" xfId="0" applyFont="1" applyFill="1" applyBorder="1" applyAlignment="1">
      <alignment horizontal="left" vertical="center"/>
    </xf>
    <xf numFmtId="0" fontId="11" fillId="4" borderId="7" xfId="0" applyFont="1" applyFill="1" applyBorder="1" applyAlignment="1">
      <alignment horizontal="left" vertical="center"/>
    </xf>
    <xf numFmtId="0" fontId="5" fillId="0" borderId="4" xfId="0" applyFont="1" applyBorder="1" applyAlignment="1" applyProtection="1">
      <alignment horizontal="left" vertical="center" wrapText="1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5" fillId="3" borderId="4" xfId="0" applyFont="1" applyFill="1" applyBorder="1" applyAlignment="1" applyProtection="1">
      <alignment horizontal="left" vertical="center" wrapText="1"/>
      <protection locked="0"/>
    </xf>
    <xf numFmtId="0" fontId="5" fillId="0" borderId="6" xfId="0" applyFont="1" applyBorder="1" applyAlignment="1" applyProtection="1">
      <alignment horizontal="left" vertical="center" wrapText="1"/>
      <protection locked="0"/>
    </xf>
    <xf numFmtId="0" fontId="5" fillId="0" borderId="7" xfId="0" applyFont="1" applyBorder="1" applyAlignment="1" applyProtection="1">
      <alignment horizontal="left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4"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761999</xdr:colOff>
      <xdr:row>5</xdr:row>
      <xdr:rowOff>7</xdr:rowOff>
    </xdr:from>
    <xdr:to>
      <xdr:col>12</xdr:col>
      <xdr:colOff>0</xdr:colOff>
      <xdr:row>10</xdr:row>
      <xdr:rowOff>182591</xdr:rowOff>
    </xdr:to>
    <xdr:sp macro="" textlink="">
      <xdr:nvSpPr>
        <xdr:cNvPr id="3" name="2 Metin kutusu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3944599" y="1381132"/>
          <a:ext cx="2876551" cy="118270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000"/>
            <a:t>Sonuç belirleme koşulu:  </a:t>
          </a:r>
        </a:p>
        <a:p>
          <a:r>
            <a:rPr lang="tr-TR" sz="1000"/>
            <a:t>Eğer herhangi bir öncelikli</a:t>
          </a:r>
          <a:r>
            <a:rPr lang="tr-TR" sz="1000" baseline="0"/>
            <a:t> gösterge</a:t>
          </a:r>
          <a:r>
            <a:rPr lang="tr-TR" sz="1000"/>
            <a:t> "X" olarak işaretlendi ise sonuç "X", </a:t>
          </a:r>
        </a:p>
        <a:p>
          <a:r>
            <a:rPr lang="tr-TR" sz="1000"/>
            <a:t>Eğer tüm öncelikli göstergeler "O" olarak işaretlendi ve puanlama yüzdesi &gt;= %95 ise sonuç "O",</a:t>
          </a:r>
        </a:p>
        <a:p>
          <a:r>
            <a:rPr lang="tr-TR" sz="1000"/>
            <a:t>%85&lt;= puanlama yüzdesi &lt; %95 ise sonuç "T", </a:t>
          </a:r>
        </a:p>
        <a:p>
          <a:r>
            <a:rPr lang="tr-TR" sz="1000"/>
            <a:t>puanlama yüzdesi &lt;%85 ise sonuç "X" olacaktır.</a:t>
          </a:r>
        </a:p>
      </xdr:txBody>
    </xdr:sp>
    <xdr:clientData/>
  </xdr:twoCellAnchor>
  <xdr:twoCellAnchor>
    <xdr:from>
      <xdr:col>2</xdr:col>
      <xdr:colOff>127001</xdr:colOff>
      <xdr:row>1</xdr:row>
      <xdr:rowOff>1</xdr:rowOff>
    </xdr:from>
    <xdr:to>
      <xdr:col>8</xdr:col>
      <xdr:colOff>656166</xdr:colOff>
      <xdr:row>10</xdr:row>
      <xdr:rowOff>190500</xdr:rowOff>
    </xdr:to>
    <xdr:sp macro="" textlink="">
      <xdr:nvSpPr>
        <xdr:cNvPr id="4" name="3 Metin kutusu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079751" y="581026"/>
          <a:ext cx="10759015" cy="199072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r-TR" sz="1000" b="1"/>
            <a:t>Denetime</a:t>
          </a:r>
          <a:r>
            <a:rPr lang="tr-TR" sz="1000" b="1" baseline="0"/>
            <a:t> Katılanlar</a:t>
          </a:r>
          <a:endParaRPr lang="tr-TR" sz="1000" b="1"/>
        </a:p>
      </xdr:txBody>
    </xdr:sp>
    <xdr:clientData/>
  </xdr:twoCellAnchor>
  <xdr:twoCellAnchor>
    <xdr:from>
      <xdr:col>2</xdr:col>
      <xdr:colOff>317498</xdr:colOff>
      <xdr:row>2</xdr:row>
      <xdr:rowOff>116423</xdr:rowOff>
    </xdr:from>
    <xdr:to>
      <xdr:col>2</xdr:col>
      <xdr:colOff>1397000</xdr:colOff>
      <xdr:row>10</xdr:row>
      <xdr:rowOff>19757</xdr:rowOff>
    </xdr:to>
    <xdr:sp macro="" textlink="">
      <xdr:nvSpPr>
        <xdr:cNvPr id="5" name="4 Metin kutusu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270248" y="897473"/>
          <a:ext cx="1079502" cy="150353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r-TR" sz="1000"/>
            <a:t>Üretim</a:t>
          </a:r>
        </a:p>
        <a:p>
          <a:pPr algn="ctr"/>
          <a:endParaRPr lang="tr-TR" sz="1000"/>
        </a:p>
      </xdr:txBody>
    </xdr:sp>
    <xdr:clientData/>
  </xdr:twoCellAnchor>
  <xdr:twoCellAnchor>
    <xdr:from>
      <xdr:col>2</xdr:col>
      <xdr:colOff>1538815</xdr:colOff>
      <xdr:row>2</xdr:row>
      <xdr:rowOff>116423</xdr:rowOff>
    </xdr:from>
    <xdr:to>
      <xdr:col>2</xdr:col>
      <xdr:colOff>2681815</xdr:colOff>
      <xdr:row>10</xdr:row>
      <xdr:rowOff>19757</xdr:rowOff>
    </xdr:to>
    <xdr:sp macro="" textlink="">
      <xdr:nvSpPr>
        <xdr:cNvPr id="6" name="5 Metin kutusu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491565" y="897473"/>
          <a:ext cx="1143000" cy="150353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r-TR" sz="1000"/>
            <a:t>Kalite</a:t>
          </a:r>
        </a:p>
        <a:p>
          <a:pPr algn="ctr"/>
          <a:endParaRPr lang="tr-TR" sz="1000"/>
        </a:p>
        <a:p>
          <a:pPr algn="ctr"/>
          <a:endParaRPr lang="tr-TR" sz="1000"/>
        </a:p>
      </xdr:txBody>
    </xdr:sp>
    <xdr:clientData/>
  </xdr:twoCellAnchor>
  <xdr:twoCellAnchor>
    <xdr:from>
      <xdr:col>2</xdr:col>
      <xdr:colOff>2749548</xdr:colOff>
      <xdr:row>2</xdr:row>
      <xdr:rowOff>110073</xdr:rowOff>
    </xdr:from>
    <xdr:to>
      <xdr:col>3</xdr:col>
      <xdr:colOff>1035048</xdr:colOff>
      <xdr:row>10</xdr:row>
      <xdr:rowOff>13407</xdr:rowOff>
    </xdr:to>
    <xdr:sp macro="" textlink="">
      <xdr:nvSpPr>
        <xdr:cNvPr id="7" name="6 Metin kutusu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5702298" y="891123"/>
          <a:ext cx="1143000" cy="150353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r-TR" sz="1000"/>
            <a:t>Bakım</a:t>
          </a:r>
        </a:p>
        <a:p>
          <a:pPr algn="ctr"/>
          <a:endParaRPr lang="tr-TR" sz="1000"/>
        </a:p>
        <a:p>
          <a:pPr algn="ctr"/>
          <a:endParaRPr lang="tr-TR" sz="1000"/>
        </a:p>
      </xdr:txBody>
    </xdr:sp>
    <xdr:clientData/>
  </xdr:twoCellAnchor>
  <xdr:twoCellAnchor>
    <xdr:from>
      <xdr:col>3</xdr:col>
      <xdr:colOff>1113331</xdr:colOff>
      <xdr:row>2</xdr:row>
      <xdr:rowOff>103728</xdr:rowOff>
    </xdr:from>
    <xdr:to>
      <xdr:col>4</xdr:col>
      <xdr:colOff>118497</xdr:colOff>
      <xdr:row>10</xdr:row>
      <xdr:rowOff>7062</xdr:rowOff>
    </xdr:to>
    <xdr:sp macro="" textlink="">
      <xdr:nvSpPr>
        <xdr:cNvPr id="8" name="7 Metin kutusu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923581" y="884778"/>
          <a:ext cx="1138766" cy="150353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r-TR" sz="1000"/>
            <a:t>Kalıp Bakım</a:t>
          </a:r>
        </a:p>
        <a:p>
          <a:pPr algn="ctr"/>
          <a:endParaRPr lang="tr-TR" sz="1000"/>
        </a:p>
        <a:p>
          <a:pPr algn="ctr"/>
          <a:endParaRPr lang="tr-TR" sz="1000"/>
        </a:p>
      </xdr:txBody>
    </xdr:sp>
    <xdr:clientData/>
  </xdr:twoCellAnchor>
  <xdr:twoCellAnchor>
    <xdr:from>
      <xdr:col>4</xdr:col>
      <xdr:colOff>181999</xdr:colOff>
      <xdr:row>2</xdr:row>
      <xdr:rowOff>103727</xdr:rowOff>
    </xdr:from>
    <xdr:to>
      <xdr:col>4</xdr:col>
      <xdr:colOff>1195917</xdr:colOff>
      <xdr:row>10</xdr:row>
      <xdr:rowOff>7061</xdr:rowOff>
    </xdr:to>
    <xdr:sp macro="" textlink="">
      <xdr:nvSpPr>
        <xdr:cNvPr id="9" name="8 Metin kutusu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8125849" y="884777"/>
          <a:ext cx="1013918" cy="150353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r-TR" sz="1000"/>
            <a:t>Planlama</a:t>
          </a:r>
        </a:p>
        <a:p>
          <a:pPr algn="ctr"/>
          <a:endParaRPr lang="tr-TR" sz="1000"/>
        </a:p>
        <a:p>
          <a:pPr algn="ctr"/>
          <a:endParaRPr lang="tr-TR" sz="1000"/>
        </a:p>
      </xdr:txBody>
    </xdr:sp>
    <xdr:clientData/>
  </xdr:twoCellAnchor>
  <xdr:twoCellAnchor>
    <xdr:from>
      <xdr:col>4</xdr:col>
      <xdr:colOff>1316060</xdr:colOff>
      <xdr:row>2</xdr:row>
      <xdr:rowOff>94011</xdr:rowOff>
    </xdr:from>
    <xdr:to>
      <xdr:col>6</xdr:col>
      <xdr:colOff>125124</xdr:colOff>
      <xdr:row>9</xdr:row>
      <xdr:rowOff>199051</xdr:rowOff>
    </xdr:to>
    <xdr:sp macro="" textlink="">
      <xdr:nvSpPr>
        <xdr:cNvPr id="10" name="9 Metin kutusu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9249825" y="878423"/>
          <a:ext cx="1139887" cy="151698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r-TR" sz="1000"/>
            <a:t>Lojistik</a:t>
          </a:r>
        </a:p>
        <a:p>
          <a:pPr algn="ctr"/>
          <a:endParaRPr lang="tr-TR" sz="1000"/>
        </a:p>
        <a:p>
          <a:pPr algn="ctr"/>
          <a:endParaRPr lang="tr-TR" sz="1000"/>
        </a:p>
      </xdr:txBody>
    </xdr:sp>
    <xdr:clientData/>
  </xdr:twoCellAnchor>
  <xdr:twoCellAnchor>
    <xdr:from>
      <xdr:col>6</xdr:col>
      <xdr:colOff>246895</xdr:colOff>
      <xdr:row>2</xdr:row>
      <xdr:rowOff>91893</xdr:rowOff>
    </xdr:from>
    <xdr:to>
      <xdr:col>6</xdr:col>
      <xdr:colOff>1386160</xdr:colOff>
      <xdr:row>9</xdr:row>
      <xdr:rowOff>196933</xdr:rowOff>
    </xdr:to>
    <xdr:sp macro="" textlink="">
      <xdr:nvSpPr>
        <xdr:cNvPr id="12" name="11 Metin kutusu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10511483" y="876305"/>
          <a:ext cx="1139265" cy="151698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r-TR" sz="1000"/>
            <a:t>Satınalma </a:t>
          </a:r>
        </a:p>
        <a:p>
          <a:pPr algn="ctr"/>
          <a:endParaRPr lang="tr-TR" sz="1000"/>
        </a:p>
      </xdr:txBody>
    </xdr:sp>
    <xdr:clientData/>
  </xdr:twoCellAnchor>
  <xdr:twoCellAnchor>
    <xdr:from>
      <xdr:col>7</xdr:col>
      <xdr:colOff>11571</xdr:colOff>
      <xdr:row>2</xdr:row>
      <xdr:rowOff>69481</xdr:rowOff>
    </xdr:from>
    <xdr:to>
      <xdr:col>7</xdr:col>
      <xdr:colOff>1150836</xdr:colOff>
      <xdr:row>9</xdr:row>
      <xdr:rowOff>174521</xdr:rowOff>
    </xdr:to>
    <xdr:sp macro="" textlink="">
      <xdr:nvSpPr>
        <xdr:cNvPr id="14" name="13 Metin kutusu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11732924" y="853893"/>
          <a:ext cx="1139265" cy="151698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r-TR" sz="1000"/>
            <a:t>Proje</a:t>
          </a:r>
        </a:p>
        <a:p>
          <a:pPr algn="ctr"/>
          <a:endParaRPr lang="tr-TR" sz="1000"/>
        </a:p>
        <a:p>
          <a:pPr algn="ctr"/>
          <a:endParaRPr lang="tr-TR" sz="10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49</xdr:row>
          <xdr:rowOff>295275</xdr:rowOff>
        </xdr:from>
        <xdr:to>
          <xdr:col>12</xdr:col>
          <xdr:colOff>54428</xdr:colOff>
          <xdr:row>73</xdr:row>
          <xdr:rowOff>85726</xdr:rowOff>
        </xdr:to>
        <xdr:pic>
          <xdr:nvPicPr>
            <xdr:cNvPr id="14471" name="Picture 1">
              <a:extLst>
                <a:ext uri="{FF2B5EF4-FFF2-40B4-BE49-F238E27FC236}">
                  <a16:creationId xmlns:a16="http://schemas.microsoft.com/office/drawing/2014/main" id="{00000000-0008-0000-0000-00008738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449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22692632"/>
              <a:ext cx="16695964" cy="134166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295275</xdr:colOff>
      <xdr:row>0</xdr:row>
      <xdr:rowOff>28575</xdr:rowOff>
    </xdr:from>
    <xdr:to>
      <xdr:col>13</xdr:col>
      <xdr:colOff>1257300</xdr:colOff>
      <xdr:row>0</xdr:row>
      <xdr:rowOff>552450</xdr:rowOff>
    </xdr:to>
    <xdr:pic>
      <xdr:nvPicPr>
        <xdr:cNvPr id="9382" name="2 Resim" descr="Farplas_Logo_LR.jpg">
          <a:extLst>
            <a:ext uri="{FF2B5EF4-FFF2-40B4-BE49-F238E27FC236}">
              <a16:creationId xmlns:a16="http://schemas.microsoft.com/office/drawing/2014/main" id="{00000000-0008-0000-0100-0000A62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944850" y="28575"/>
          <a:ext cx="96202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10</xdr:col>
      <xdr:colOff>761999</xdr:colOff>
      <xdr:row>5</xdr:row>
      <xdr:rowOff>7</xdr:rowOff>
    </xdr:from>
    <xdr:to>
      <xdr:col>14</xdr:col>
      <xdr:colOff>0</xdr:colOff>
      <xdr:row>10</xdr:row>
      <xdr:rowOff>182591</xdr:rowOff>
    </xdr:to>
    <xdr:sp macro="" textlink="">
      <xdr:nvSpPr>
        <xdr:cNvPr id="3" name="2 Metin kutusu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4068424" y="1381132"/>
          <a:ext cx="2876551" cy="118270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000"/>
            <a:t>Sonuç belirleme koşulu:  </a:t>
          </a:r>
        </a:p>
        <a:p>
          <a:r>
            <a:rPr lang="tr-TR" sz="1000"/>
            <a:t>Eğer herhangi bir birincil KPI "X" olarak işaretlendi ise sonuç "X", </a:t>
          </a:r>
        </a:p>
        <a:p>
          <a:r>
            <a:rPr lang="tr-TR" sz="1000"/>
            <a:t>Eğer tüm birincil KPI'lar "O" olarak işaretlendi ve puanlama yüzdesi &gt;= %95 ise sonuç "O",</a:t>
          </a:r>
        </a:p>
        <a:p>
          <a:r>
            <a:rPr lang="tr-TR" sz="1000"/>
            <a:t>%85&lt;= puanlama yüzdesi &lt; %95 ise sonuç "T", </a:t>
          </a:r>
        </a:p>
        <a:p>
          <a:r>
            <a:rPr lang="tr-TR" sz="1000"/>
            <a:t>puanlama yüzdesi &lt;%85 ise sonuç "X" olacaktır.</a:t>
          </a:r>
        </a:p>
      </xdr:txBody>
    </xdr:sp>
    <xdr:clientData/>
  </xdr:twoCellAnchor>
  <xdr:twoCellAnchor>
    <xdr:from>
      <xdr:col>4</xdr:col>
      <xdr:colOff>169334</xdr:colOff>
      <xdr:row>1</xdr:row>
      <xdr:rowOff>1</xdr:rowOff>
    </xdr:from>
    <xdr:to>
      <xdr:col>10</xdr:col>
      <xdr:colOff>518583</xdr:colOff>
      <xdr:row>10</xdr:row>
      <xdr:rowOff>190500</xdr:rowOff>
    </xdr:to>
    <xdr:sp macro="" textlink="">
      <xdr:nvSpPr>
        <xdr:cNvPr id="4" name="3 Metin kutusu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3979334" y="581026"/>
          <a:ext cx="9845674" cy="199072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r-TR" sz="1000" b="1"/>
            <a:t>Denetime</a:t>
          </a:r>
          <a:r>
            <a:rPr lang="tr-TR" sz="1000" b="1" baseline="0"/>
            <a:t> Katılanlar</a:t>
          </a:r>
          <a:endParaRPr lang="tr-TR" sz="1000" b="1"/>
        </a:p>
      </xdr:txBody>
    </xdr:sp>
    <xdr:clientData/>
  </xdr:twoCellAnchor>
  <xdr:twoCellAnchor>
    <xdr:from>
      <xdr:col>4</xdr:col>
      <xdr:colOff>317498</xdr:colOff>
      <xdr:row>2</xdr:row>
      <xdr:rowOff>116423</xdr:rowOff>
    </xdr:from>
    <xdr:to>
      <xdr:col>4</xdr:col>
      <xdr:colOff>1460498</xdr:colOff>
      <xdr:row>10</xdr:row>
      <xdr:rowOff>19757</xdr:rowOff>
    </xdr:to>
    <xdr:sp macro="" textlink="">
      <xdr:nvSpPr>
        <xdr:cNvPr id="5" name="4 Metin kutusu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4127498" y="897473"/>
          <a:ext cx="1143000" cy="150353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r-TR" sz="1000"/>
            <a:t>Üretim</a:t>
          </a:r>
        </a:p>
        <a:p>
          <a:pPr algn="ctr"/>
          <a:endParaRPr lang="tr-TR" sz="1000"/>
        </a:p>
      </xdr:txBody>
    </xdr:sp>
    <xdr:clientData/>
  </xdr:twoCellAnchor>
  <xdr:twoCellAnchor>
    <xdr:from>
      <xdr:col>4</xdr:col>
      <xdr:colOff>1538815</xdr:colOff>
      <xdr:row>2</xdr:row>
      <xdr:rowOff>116423</xdr:rowOff>
    </xdr:from>
    <xdr:to>
      <xdr:col>4</xdr:col>
      <xdr:colOff>2681815</xdr:colOff>
      <xdr:row>10</xdr:row>
      <xdr:rowOff>19757</xdr:rowOff>
    </xdr:to>
    <xdr:sp macro="" textlink="">
      <xdr:nvSpPr>
        <xdr:cNvPr id="6" name="5 Metin kutusu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5348815" y="897473"/>
          <a:ext cx="1143000" cy="150353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r-TR" sz="1000"/>
            <a:t>Üretim Kalite</a:t>
          </a:r>
        </a:p>
        <a:p>
          <a:pPr algn="ctr"/>
          <a:endParaRPr lang="tr-TR" sz="1000"/>
        </a:p>
        <a:p>
          <a:pPr algn="ctr"/>
          <a:endParaRPr lang="tr-TR" sz="1000"/>
        </a:p>
      </xdr:txBody>
    </xdr:sp>
    <xdr:clientData/>
  </xdr:twoCellAnchor>
  <xdr:twoCellAnchor>
    <xdr:from>
      <xdr:col>4</xdr:col>
      <xdr:colOff>2749548</xdr:colOff>
      <xdr:row>2</xdr:row>
      <xdr:rowOff>110073</xdr:rowOff>
    </xdr:from>
    <xdr:to>
      <xdr:col>5</xdr:col>
      <xdr:colOff>1035048</xdr:colOff>
      <xdr:row>10</xdr:row>
      <xdr:rowOff>13407</xdr:rowOff>
    </xdr:to>
    <xdr:sp macro="" textlink="">
      <xdr:nvSpPr>
        <xdr:cNvPr id="7" name="6 Metin kutusu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/>
      </xdr:nvSpPr>
      <xdr:spPr>
        <a:xfrm>
          <a:off x="6559548" y="891123"/>
          <a:ext cx="1143000" cy="150353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r-TR" sz="1000"/>
            <a:t>Bakım</a:t>
          </a:r>
        </a:p>
        <a:p>
          <a:pPr algn="ctr"/>
          <a:endParaRPr lang="tr-TR" sz="1000"/>
        </a:p>
        <a:p>
          <a:pPr algn="ctr"/>
          <a:endParaRPr lang="tr-TR" sz="1000"/>
        </a:p>
      </xdr:txBody>
    </xdr:sp>
    <xdr:clientData/>
  </xdr:twoCellAnchor>
  <xdr:twoCellAnchor>
    <xdr:from>
      <xdr:col>5</xdr:col>
      <xdr:colOff>1113331</xdr:colOff>
      <xdr:row>2</xdr:row>
      <xdr:rowOff>103728</xdr:rowOff>
    </xdr:from>
    <xdr:to>
      <xdr:col>6</xdr:col>
      <xdr:colOff>118497</xdr:colOff>
      <xdr:row>10</xdr:row>
      <xdr:rowOff>7062</xdr:rowOff>
    </xdr:to>
    <xdr:sp macro="" textlink="">
      <xdr:nvSpPr>
        <xdr:cNvPr id="8" name="7 Metin kutusu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/>
      </xdr:nvSpPr>
      <xdr:spPr>
        <a:xfrm>
          <a:off x="7780831" y="884778"/>
          <a:ext cx="1138766" cy="150353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r-TR" sz="1000"/>
            <a:t>Kalıp Bakım</a:t>
          </a:r>
        </a:p>
        <a:p>
          <a:pPr algn="ctr"/>
          <a:endParaRPr lang="tr-TR" sz="1000"/>
        </a:p>
        <a:p>
          <a:pPr algn="ctr"/>
          <a:endParaRPr lang="tr-TR" sz="1000"/>
        </a:p>
      </xdr:txBody>
    </xdr:sp>
    <xdr:clientData/>
  </xdr:twoCellAnchor>
  <xdr:twoCellAnchor>
    <xdr:from>
      <xdr:col>6</xdr:col>
      <xdr:colOff>181999</xdr:colOff>
      <xdr:row>2</xdr:row>
      <xdr:rowOff>103727</xdr:rowOff>
    </xdr:from>
    <xdr:to>
      <xdr:col>7</xdr:col>
      <xdr:colOff>435999</xdr:colOff>
      <xdr:row>10</xdr:row>
      <xdr:rowOff>7061</xdr:rowOff>
    </xdr:to>
    <xdr:sp macro="" textlink="">
      <xdr:nvSpPr>
        <xdr:cNvPr id="9" name="8 Metin kutusu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/>
      </xdr:nvSpPr>
      <xdr:spPr>
        <a:xfrm>
          <a:off x="8983099" y="884777"/>
          <a:ext cx="1139825" cy="150353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r-TR" sz="1000"/>
            <a:t>Üretim</a:t>
          </a:r>
          <a:r>
            <a:rPr lang="tr-TR" sz="1000" baseline="0"/>
            <a:t> Mühendisliği</a:t>
          </a:r>
          <a:endParaRPr lang="tr-TR" sz="1000"/>
        </a:p>
        <a:p>
          <a:pPr algn="ctr"/>
          <a:endParaRPr lang="tr-TR" sz="1000"/>
        </a:p>
        <a:p>
          <a:pPr algn="ctr"/>
          <a:endParaRPr lang="tr-TR" sz="1000"/>
        </a:p>
      </xdr:txBody>
    </xdr:sp>
    <xdr:clientData/>
  </xdr:twoCellAnchor>
  <xdr:twoCellAnchor>
    <xdr:from>
      <xdr:col>7</xdr:col>
      <xdr:colOff>486830</xdr:colOff>
      <xdr:row>2</xdr:row>
      <xdr:rowOff>116423</xdr:rowOff>
    </xdr:from>
    <xdr:to>
      <xdr:col>8</xdr:col>
      <xdr:colOff>920747</xdr:colOff>
      <xdr:row>10</xdr:row>
      <xdr:rowOff>19757</xdr:rowOff>
    </xdr:to>
    <xdr:sp macro="" textlink="">
      <xdr:nvSpPr>
        <xdr:cNvPr id="10" name="9 Metin kutusu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>
        <a:xfrm>
          <a:off x="10173755" y="897473"/>
          <a:ext cx="1138767" cy="150353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r-TR" sz="1000"/>
            <a:t>Teknoloji ve Verimlilik</a:t>
          </a:r>
        </a:p>
        <a:p>
          <a:pPr algn="ctr"/>
          <a:endParaRPr lang="tr-TR" sz="1000"/>
        </a:p>
        <a:p>
          <a:pPr algn="ctr"/>
          <a:endParaRPr lang="tr-TR" sz="1000"/>
        </a:p>
      </xdr:txBody>
    </xdr:sp>
    <xdr:clientData/>
  </xdr:twoCellAnchor>
  <xdr:twoCellAnchor>
    <xdr:from>
      <xdr:col>8</xdr:col>
      <xdr:colOff>977897</xdr:colOff>
      <xdr:row>2</xdr:row>
      <xdr:rowOff>120656</xdr:rowOff>
    </xdr:from>
    <xdr:to>
      <xdr:col>9</xdr:col>
      <xdr:colOff>660397</xdr:colOff>
      <xdr:row>10</xdr:row>
      <xdr:rowOff>23990</xdr:rowOff>
    </xdr:to>
    <xdr:sp macro="" textlink="">
      <xdr:nvSpPr>
        <xdr:cNvPr id="11" name="10 Metin kutusu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/>
      </xdr:nvSpPr>
      <xdr:spPr>
        <a:xfrm>
          <a:off x="11369672" y="901706"/>
          <a:ext cx="1139825" cy="150353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r-TR" sz="1000"/>
            <a:t>Kalıp</a:t>
          </a:r>
          <a:r>
            <a:rPr lang="tr-TR" sz="1000" baseline="0"/>
            <a:t> Geliştirme</a:t>
          </a:r>
          <a:endParaRPr lang="tr-TR" sz="1000"/>
        </a:p>
        <a:p>
          <a:pPr algn="ctr"/>
          <a:endParaRPr lang="tr-TR" sz="1000"/>
        </a:p>
        <a:p>
          <a:pPr algn="ctr"/>
          <a:endParaRPr lang="tr-TR" sz="1000"/>
        </a:p>
      </xdr:txBody>
    </xdr:sp>
    <xdr:clientData/>
  </xdr:twoCellAnchor>
  <xdr:twoCellAnchor>
    <xdr:from>
      <xdr:col>9</xdr:col>
      <xdr:colOff>717547</xdr:colOff>
      <xdr:row>2</xdr:row>
      <xdr:rowOff>114305</xdr:rowOff>
    </xdr:from>
    <xdr:to>
      <xdr:col>10</xdr:col>
      <xdr:colOff>400047</xdr:colOff>
      <xdr:row>10</xdr:row>
      <xdr:rowOff>17639</xdr:rowOff>
    </xdr:to>
    <xdr:sp macro="" textlink="">
      <xdr:nvSpPr>
        <xdr:cNvPr id="12" name="11 Metin kutusu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/>
      </xdr:nvSpPr>
      <xdr:spPr>
        <a:xfrm>
          <a:off x="12566647" y="895355"/>
          <a:ext cx="1139825" cy="150353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r-TR" sz="1000"/>
            <a:t>Proje</a:t>
          </a:r>
        </a:p>
        <a:p>
          <a:pPr algn="ctr"/>
          <a:endParaRPr lang="tr-TR" sz="1000"/>
        </a:p>
        <a:p>
          <a:pPr algn="ctr"/>
          <a:endParaRPr lang="tr-TR" sz="10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101</xdr:row>
          <xdr:rowOff>0</xdr:rowOff>
        </xdr:from>
        <xdr:to>
          <xdr:col>9</xdr:col>
          <xdr:colOff>981075</xdr:colOff>
          <xdr:row>113</xdr:row>
          <xdr:rowOff>104775</xdr:rowOff>
        </xdr:to>
        <xdr:pic>
          <xdr:nvPicPr>
            <xdr:cNvPr id="7303" name="Picture 1">
              <a:extLst>
                <a:ext uri="{FF2B5EF4-FFF2-40B4-BE49-F238E27FC236}">
                  <a16:creationId xmlns:a16="http://schemas.microsoft.com/office/drawing/2014/main" id="{00000000-0008-0000-0100-0000871C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73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762000" y="40443150"/>
              <a:ext cx="12068175" cy="19907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X72"/>
  <sheetViews>
    <sheetView showGridLines="0" tabSelected="1" zoomScale="85" zoomScaleNormal="85" zoomScaleSheetLayoutView="85" workbookViewId="0">
      <pane ySplit="1" topLeftCell="A2" activePane="bottomLeft" state="frozen"/>
      <selection pane="bottomLeft" activeCell="E46" sqref="E46"/>
    </sheetView>
  </sheetViews>
  <sheetFormatPr defaultRowHeight="12" x14ac:dyDescent="0.2"/>
  <cols>
    <col min="1" max="1" width="11.42578125" style="9" customWidth="1"/>
    <col min="2" max="2" width="23.7109375" style="9" customWidth="1"/>
    <col min="3" max="3" width="42.85546875" style="9" customWidth="1"/>
    <col min="4" max="4" width="32" style="9" customWidth="1"/>
    <col min="5" max="5" width="30.85546875" style="9" customWidth="1"/>
    <col min="6" max="6" width="10.5703125" style="12" customWidth="1"/>
    <col min="7" max="7" width="21.85546875" style="13" customWidth="1"/>
    <col min="8" max="8" width="21.85546875" style="14" customWidth="1"/>
    <col min="9" max="9" width="11.42578125" style="12" customWidth="1"/>
    <col min="10" max="10" width="14.5703125" style="12" customWidth="1"/>
    <col min="11" max="11" width="9.140625" style="12" customWidth="1"/>
    <col min="12" max="12" width="19.42578125" style="12" customWidth="1"/>
    <col min="13" max="16384" width="9.140625" style="9"/>
  </cols>
  <sheetData>
    <row r="1" spans="1:16" ht="26.25" customHeight="1" x14ac:dyDescent="0.2">
      <c r="A1" s="45" t="s">
        <v>264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</row>
    <row r="2" spans="1:16" ht="15.95" customHeight="1" x14ac:dyDescent="0.2">
      <c r="A2" s="46" t="s">
        <v>275</v>
      </c>
      <c r="B2" s="47"/>
      <c r="C2" s="11"/>
      <c r="J2" s="33" t="s">
        <v>218</v>
      </c>
      <c r="K2" s="48"/>
      <c r="L2" s="49"/>
    </row>
    <row r="3" spans="1:16" ht="15.95" customHeight="1" x14ac:dyDescent="0.2">
      <c r="A3" s="46" t="s">
        <v>276</v>
      </c>
      <c r="B3" s="47"/>
      <c r="C3" s="11"/>
      <c r="J3" s="50" t="s">
        <v>217</v>
      </c>
      <c r="K3" s="51" t="str">
        <f>IF($K$50&gt;0,"X",(IF($F$50&gt;=0.95,"O",IF($F$50&gt;=0.85,"T","X"))))</f>
        <v>X</v>
      </c>
      <c r="L3" s="51"/>
    </row>
    <row r="4" spans="1:16" ht="15.95" customHeight="1" x14ac:dyDescent="0.2">
      <c r="A4" s="43" t="s">
        <v>277</v>
      </c>
      <c r="B4" s="44"/>
      <c r="C4" s="11"/>
      <c r="J4" s="50"/>
      <c r="K4" s="51"/>
      <c r="L4" s="51"/>
    </row>
    <row r="5" spans="1:16" ht="15.95" customHeight="1" x14ac:dyDescent="0.2">
      <c r="A5" s="44"/>
      <c r="B5" s="44"/>
      <c r="J5" s="50"/>
      <c r="K5" s="51"/>
      <c r="L5" s="51"/>
    </row>
    <row r="6" spans="1:16" ht="15.95" customHeight="1" x14ac:dyDescent="0.2">
      <c r="A6" s="43" t="s">
        <v>278</v>
      </c>
      <c r="B6" s="44"/>
      <c r="C6" s="15"/>
      <c r="D6" s="15"/>
      <c r="E6" s="16"/>
      <c r="J6" s="29"/>
      <c r="K6" s="39"/>
      <c r="L6" s="39"/>
    </row>
    <row r="7" spans="1:16" ht="15.95" customHeight="1" x14ac:dyDescent="0.2">
      <c r="A7" s="44"/>
      <c r="B7" s="44"/>
      <c r="C7" s="15"/>
      <c r="D7" s="15"/>
      <c r="E7" s="16"/>
      <c r="J7" s="52"/>
      <c r="K7" s="52"/>
      <c r="L7" s="52"/>
    </row>
    <row r="8" spans="1:16" ht="15.95" customHeight="1" x14ac:dyDescent="0.2">
      <c r="A8" s="53" t="s">
        <v>289</v>
      </c>
      <c r="B8" s="54"/>
      <c r="C8" s="15"/>
      <c r="D8" s="15"/>
      <c r="E8" s="16"/>
      <c r="J8" s="52"/>
      <c r="K8" s="52"/>
      <c r="L8" s="52"/>
    </row>
    <row r="9" spans="1:16" ht="15.95" customHeight="1" x14ac:dyDescent="0.2">
      <c r="A9" s="46" t="s">
        <v>288</v>
      </c>
      <c r="B9" s="47"/>
      <c r="C9" s="15"/>
      <c r="D9" s="15"/>
      <c r="E9" s="16"/>
      <c r="J9" s="52"/>
      <c r="K9" s="52"/>
      <c r="L9" s="52"/>
      <c r="O9" s="43"/>
      <c r="P9" s="44"/>
    </row>
    <row r="10" spans="1:16" ht="15.95" customHeight="1" x14ac:dyDescent="0.2">
      <c r="A10" s="46" t="s">
        <v>274</v>
      </c>
      <c r="B10" s="47"/>
      <c r="C10" s="15"/>
      <c r="D10" s="15"/>
      <c r="E10" s="16"/>
      <c r="J10" s="52"/>
      <c r="K10" s="52"/>
      <c r="L10" s="52"/>
      <c r="O10" s="44"/>
      <c r="P10" s="44"/>
    </row>
    <row r="11" spans="1:16" ht="15.95" customHeight="1" x14ac:dyDescent="0.2">
      <c r="A11" s="46" t="s">
        <v>279</v>
      </c>
      <c r="B11" s="47"/>
      <c r="C11" s="15"/>
      <c r="D11" s="15"/>
      <c r="E11" s="16"/>
      <c r="J11" s="52"/>
      <c r="K11" s="52"/>
      <c r="L11" s="52"/>
    </row>
    <row r="12" spans="1:16" ht="10.5" customHeight="1" x14ac:dyDescent="0.2">
      <c r="A12" s="16"/>
      <c r="B12" s="16"/>
      <c r="D12" s="16"/>
      <c r="E12" s="16"/>
      <c r="J12" s="52"/>
      <c r="K12" s="52"/>
      <c r="L12" s="52"/>
    </row>
    <row r="13" spans="1:16" ht="6.75" customHeight="1" x14ac:dyDescent="0.2">
      <c r="A13" s="17"/>
    </row>
    <row r="14" spans="1:16" ht="53.25" customHeight="1" x14ac:dyDescent="0.2">
      <c r="A14" s="34"/>
      <c r="B14" s="34" t="s">
        <v>216</v>
      </c>
      <c r="C14" s="34" t="s">
        <v>211</v>
      </c>
      <c r="D14" s="34" t="s">
        <v>212</v>
      </c>
      <c r="E14" s="10" t="s">
        <v>213</v>
      </c>
      <c r="F14" s="10" t="s">
        <v>214</v>
      </c>
      <c r="G14" s="56" t="s">
        <v>215</v>
      </c>
      <c r="H14" s="56"/>
      <c r="I14" s="10" t="s">
        <v>252</v>
      </c>
      <c r="J14" s="10" t="s">
        <v>253</v>
      </c>
      <c r="K14" s="10" t="s">
        <v>254</v>
      </c>
      <c r="L14" s="10" t="s">
        <v>219</v>
      </c>
    </row>
    <row r="15" spans="1:16" ht="33.75" customHeight="1" x14ac:dyDescent="0.2">
      <c r="A15" s="18">
        <v>1</v>
      </c>
      <c r="B15" s="18"/>
      <c r="C15" s="7" t="s">
        <v>265</v>
      </c>
      <c r="D15" s="7" t="s">
        <v>266</v>
      </c>
      <c r="E15" s="19" t="s">
        <v>31</v>
      </c>
      <c r="F15" s="20"/>
      <c r="G15" s="55"/>
      <c r="H15" s="55"/>
      <c r="I15" s="23" t="s">
        <v>255</v>
      </c>
      <c r="J15" s="21">
        <f>F15</f>
        <v>0</v>
      </c>
      <c r="K15" s="22">
        <f>IF(I15="Öncelikli Gösterge",COUNTIF(J15:J15,"X"),0)</f>
        <v>0</v>
      </c>
      <c r="L15" s="21" t="s">
        <v>159</v>
      </c>
    </row>
    <row r="16" spans="1:16" ht="30.75" customHeight="1" x14ac:dyDescent="0.2">
      <c r="A16" s="18">
        <v>2</v>
      </c>
      <c r="B16" s="18"/>
      <c r="C16" s="7" t="s">
        <v>290</v>
      </c>
      <c r="D16" s="7" t="s">
        <v>280</v>
      </c>
      <c r="E16" s="19" t="s">
        <v>31</v>
      </c>
      <c r="F16" s="20"/>
      <c r="G16" s="55"/>
      <c r="H16" s="55"/>
      <c r="I16" s="23" t="s">
        <v>255</v>
      </c>
      <c r="J16" s="21">
        <f t="shared" ref="J16:J47" si="0">F16</f>
        <v>0</v>
      </c>
      <c r="K16" s="22">
        <f t="shared" ref="K16:K47" si="1">IF(I16="Öncelikli Gösterge",COUNTIF(J16:J16,"X"),0)</f>
        <v>0</v>
      </c>
      <c r="L16" s="21" t="s">
        <v>159</v>
      </c>
    </row>
    <row r="17" spans="1:12" ht="24" x14ac:dyDescent="0.2">
      <c r="A17" s="18">
        <v>3</v>
      </c>
      <c r="B17" s="18"/>
      <c r="C17" s="7" t="s">
        <v>291</v>
      </c>
      <c r="D17" s="7"/>
      <c r="E17" s="7" t="s">
        <v>281</v>
      </c>
      <c r="F17" s="20"/>
      <c r="G17" s="55"/>
      <c r="H17" s="55"/>
      <c r="I17" s="23" t="s">
        <v>255</v>
      </c>
      <c r="J17" s="21">
        <f t="shared" si="0"/>
        <v>0</v>
      </c>
      <c r="K17" s="22">
        <f t="shared" si="1"/>
        <v>0</v>
      </c>
      <c r="L17" s="21" t="s">
        <v>159</v>
      </c>
    </row>
    <row r="18" spans="1:12" ht="24" x14ac:dyDescent="0.2">
      <c r="A18" s="18">
        <v>4</v>
      </c>
      <c r="B18" s="18"/>
      <c r="C18" s="7" t="s">
        <v>292</v>
      </c>
      <c r="D18" s="7" t="s">
        <v>10</v>
      </c>
      <c r="E18" s="19" t="s">
        <v>18</v>
      </c>
      <c r="F18" s="20"/>
      <c r="G18" s="55"/>
      <c r="H18" s="55"/>
      <c r="I18" s="23" t="s">
        <v>255</v>
      </c>
      <c r="J18" s="21">
        <f t="shared" si="0"/>
        <v>0</v>
      </c>
      <c r="K18" s="22">
        <f t="shared" si="1"/>
        <v>0</v>
      </c>
      <c r="L18" s="21" t="s">
        <v>161</v>
      </c>
    </row>
    <row r="19" spans="1:12" ht="24" x14ac:dyDescent="0.2">
      <c r="A19" s="18">
        <v>5</v>
      </c>
      <c r="B19" s="18"/>
      <c r="C19" s="7" t="s">
        <v>293</v>
      </c>
      <c r="D19" s="7" t="s">
        <v>10</v>
      </c>
      <c r="E19" s="19" t="s">
        <v>18</v>
      </c>
      <c r="F19" s="20"/>
      <c r="G19" s="55"/>
      <c r="H19" s="55"/>
      <c r="I19" s="23" t="s">
        <v>255</v>
      </c>
      <c r="J19" s="21">
        <f t="shared" si="0"/>
        <v>0</v>
      </c>
      <c r="K19" s="22">
        <f t="shared" si="1"/>
        <v>0</v>
      </c>
      <c r="L19" s="21" t="s">
        <v>159</v>
      </c>
    </row>
    <row r="20" spans="1:12" ht="24.75" customHeight="1" x14ac:dyDescent="0.2">
      <c r="A20" s="18">
        <v>6</v>
      </c>
      <c r="B20" s="18"/>
      <c r="C20" s="7" t="s">
        <v>58</v>
      </c>
      <c r="D20" s="7" t="s">
        <v>281</v>
      </c>
      <c r="E20" s="7" t="s">
        <v>281</v>
      </c>
      <c r="F20" s="20"/>
      <c r="G20" s="55"/>
      <c r="H20" s="55"/>
      <c r="I20" s="23" t="s">
        <v>255</v>
      </c>
      <c r="J20" s="21">
        <f t="shared" si="0"/>
        <v>0</v>
      </c>
      <c r="K20" s="22">
        <f t="shared" si="1"/>
        <v>0</v>
      </c>
      <c r="L20" s="21" t="s">
        <v>159</v>
      </c>
    </row>
    <row r="21" spans="1:12" ht="36.75" customHeight="1" x14ac:dyDescent="0.2">
      <c r="A21" s="18">
        <v>7</v>
      </c>
      <c r="B21" s="18"/>
      <c r="C21" s="7" t="s">
        <v>67</v>
      </c>
      <c r="D21" s="7" t="s">
        <v>282</v>
      </c>
      <c r="E21" s="19" t="s">
        <v>203</v>
      </c>
      <c r="F21" s="20"/>
      <c r="G21" s="57"/>
      <c r="H21" s="58"/>
      <c r="I21" s="23"/>
      <c r="J21" s="21">
        <f t="shared" si="0"/>
        <v>0</v>
      </c>
      <c r="K21" s="22">
        <f t="shared" si="1"/>
        <v>0</v>
      </c>
      <c r="L21" s="21" t="s">
        <v>159</v>
      </c>
    </row>
    <row r="22" spans="1:12" ht="54.75" customHeight="1" x14ac:dyDescent="0.2">
      <c r="A22" s="18">
        <v>8</v>
      </c>
      <c r="B22" s="18"/>
      <c r="C22" s="7" t="s">
        <v>60</v>
      </c>
      <c r="D22" s="7" t="s">
        <v>283</v>
      </c>
      <c r="E22" s="19" t="s">
        <v>203</v>
      </c>
      <c r="F22" s="20"/>
      <c r="G22" s="55"/>
      <c r="H22" s="55"/>
      <c r="I22" s="23"/>
      <c r="J22" s="21">
        <f t="shared" si="0"/>
        <v>0</v>
      </c>
      <c r="K22" s="22">
        <f t="shared" si="1"/>
        <v>0</v>
      </c>
      <c r="L22" s="21" t="s">
        <v>159</v>
      </c>
    </row>
    <row r="23" spans="1:12" ht="24" x14ac:dyDescent="0.2">
      <c r="A23" s="18">
        <v>9</v>
      </c>
      <c r="B23" s="18"/>
      <c r="C23" s="7" t="s">
        <v>71</v>
      </c>
      <c r="D23" s="7" t="s">
        <v>284</v>
      </c>
      <c r="E23" s="19" t="s">
        <v>8</v>
      </c>
      <c r="F23" s="20"/>
      <c r="G23" s="55"/>
      <c r="H23" s="55"/>
      <c r="I23" s="23"/>
      <c r="J23" s="21">
        <f t="shared" si="0"/>
        <v>0</v>
      </c>
      <c r="K23" s="22">
        <f t="shared" si="1"/>
        <v>0</v>
      </c>
      <c r="L23" s="21" t="s">
        <v>159</v>
      </c>
    </row>
    <row r="24" spans="1:12" ht="34.5" customHeight="1" x14ac:dyDescent="0.2">
      <c r="A24" s="18">
        <v>10</v>
      </c>
      <c r="B24" s="18"/>
      <c r="C24" s="7" t="s">
        <v>72</v>
      </c>
      <c r="D24" s="7" t="s">
        <v>285</v>
      </c>
      <c r="E24" s="19" t="s">
        <v>8</v>
      </c>
      <c r="F24" s="20"/>
      <c r="G24" s="55"/>
      <c r="H24" s="55"/>
      <c r="I24" s="23"/>
      <c r="J24" s="21">
        <f t="shared" si="0"/>
        <v>0</v>
      </c>
      <c r="K24" s="22">
        <f t="shared" si="1"/>
        <v>0</v>
      </c>
      <c r="L24" s="21" t="s">
        <v>159</v>
      </c>
    </row>
    <row r="25" spans="1:12" ht="24" x14ac:dyDescent="0.2">
      <c r="A25" s="18">
        <v>11</v>
      </c>
      <c r="B25" s="18"/>
      <c r="C25" s="7" t="s">
        <v>45</v>
      </c>
      <c r="D25" s="7" t="s">
        <v>281</v>
      </c>
      <c r="E25" s="7" t="s">
        <v>281</v>
      </c>
      <c r="F25" s="20"/>
      <c r="G25" s="55"/>
      <c r="H25" s="55"/>
      <c r="I25" s="23" t="s">
        <v>255</v>
      </c>
      <c r="J25" s="21">
        <f t="shared" si="0"/>
        <v>0</v>
      </c>
      <c r="K25" s="22">
        <f t="shared" si="1"/>
        <v>0</v>
      </c>
      <c r="L25" s="21" t="s">
        <v>221</v>
      </c>
    </row>
    <row r="26" spans="1:12" ht="36" x14ac:dyDescent="0.2">
      <c r="A26" s="18">
        <v>12</v>
      </c>
      <c r="B26" s="18"/>
      <c r="C26" s="7" t="s">
        <v>267</v>
      </c>
      <c r="D26" s="7" t="s">
        <v>48</v>
      </c>
      <c r="E26" s="7" t="s">
        <v>281</v>
      </c>
      <c r="F26" s="20"/>
      <c r="G26" s="55"/>
      <c r="H26" s="55"/>
      <c r="I26" s="23" t="s">
        <v>255</v>
      </c>
      <c r="J26" s="21">
        <f t="shared" si="0"/>
        <v>0</v>
      </c>
      <c r="K26" s="22">
        <f t="shared" si="1"/>
        <v>0</v>
      </c>
      <c r="L26" s="21" t="s">
        <v>162</v>
      </c>
    </row>
    <row r="27" spans="1:12" ht="36" x14ac:dyDescent="0.2">
      <c r="A27" s="18">
        <v>13</v>
      </c>
      <c r="B27" s="18"/>
      <c r="C27" s="7" t="s">
        <v>77</v>
      </c>
      <c r="D27" s="7" t="s">
        <v>75</v>
      </c>
      <c r="E27" s="7" t="s">
        <v>281</v>
      </c>
      <c r="F27" s="20"/>
      <c r="G27" s="55"/>
      <c r="H27" s="55"/>
      <c r="I27" s="23" t="s">
        <v>255</v>
      </c>
      <c r="J27" s="21">
        <f t="shared" si="0"/>
        <v>0</v>
      </c>
      <c r="K27" s="22">
        <f t="shared" si="1"/>
        <v>0</v>
      </c>
      <c r="L27" s="21" t="s">
        <v>162</v>
      </c>
    </row>
    <row r="28" spans="1:12" ht="24" x14ac:dyDescent="0.2">
      <c r="A28" s="18">
        <v>14</v>
      </c>
      <c r="B28" s="18"/>
      <c r="C28" s="7" t="s">
        <v>80</v>
      </c>
      <c r="D28" s="7" t="s">
        <v>268</v>
      </c>
      <c r="E28" s="7" t="s">
        <v>281</v>
      </c>
      <c r="F28" s="20"/>
      <c r="G28" s="55"/>
      <c r="H28" s="55"/>
      <c r="I28" s="23" t="s">
        <v>255</v>
      </c>
      <c r="J28" s="21">
        <f t="shared" si="0"/>
        <v>0</v>
      </c>
      <c r="K28" s="22">
        <f t="shared" si="1"/>
        <v>0</v>
      </c>
      <c r="L28" s="21" t="s">
        <v>159</v>
      </c>
    </row>
    <row r="29" spans="1:12" ht="24.75" customHeight="1" x14ac:dyDescent="0.2">
      <c r="A29" s="18">
        <v>15</v>
      </c>
      <c r="B29" s="18"/>
      <c r="C29" s="7" t="s">
        <v>89</v>
      </c>
      <c r="D29" s="7" t="s">
        <v>281</v>
      </c>
      <c r="E29" s="7" t="s">
        <v>281</v>
      </c>
      <c r="F29" s="20"/>
      <c r="G29" s="55"/>
      <c r="H29" s="55"/>
      <c r="I29" s="23" t="s">
        <v>255</v>
      </c>
      <c r="J29" s="21">
        <f t="shared" si="0"/>
        <v>0</v>
      </c>
      <c r="K29" s="22">
        <f t="shared" si="1"/>
        <v>0</v>
      </c>
      <c r="L29" s="21" t="s">
        <v>159</v>
      </c>
    </row>
    <row r="30" spans="1:12" ht="114" customHeight="1" x14ac:dyDescent="0.2">
      <c r="A30" s="18">
        <v>16</v>
      </c>
      <c r="B30" s="18"/>
      <c r="C30" s="7" t="s">
        <v>225</v>
      </c>
      <c r="D30" s="7" t="s">
        <v>91</v>
      </c>
      <c r="E30" s="7" t="s">
        <v>281</v>
      </c>
      <c r="F30" s="20"/>
      <c r="G30" s="55"/>
      <c r="H30" s="55"/>
      <c r="I30" s="23" t="s">
        <v>255</v>
      </c>
      <c r="J30" s="21">
        <f t="shared" si="0"/>
        <v>0</v>
      </c>
      <c r="K30" s="22">
        <f t="shared" si="1"/>
        <v>0</v>
      </c>
      <c r="L30" s="21"/>
    </row>
    <row r="31" spans="1:12" ht="29.25" customHeight="1" x14ac:dyDescent="0.2">
      <c r="A31" s="18">
        <v>17</v>
      </c>
      <c r="B31" s="18"/>
      <c r="C31" s="7" t="s">
        <v>92</v>
      </c>
      <c r="D31" s="7" t="s">
        <v>281</v>
      </c>
      <c r="E31" s="7" t="s">
        <v>281</v>
      </c>
      <c r="F31" s="20"/>
      <c r="G31" s="55"/>
      <c r="H31" s="55"/>
      <c r="I31" s="23" t="s">
        <v>255</v>
      </c>
      <c r="J31" s="21">
        <f t="shared" si="0"/>
        <v>0</v>
      </c>
      <c r="K31" s="22">
        <f t="shared" si="1"/>
        <v>0</v>
      </c>
      <c r="L31" s="21" t="s">
        <v>159</v>
      </c>
    </row>
    <row r="32" spans="1:12" ht="29.25" customHeight="1" x14ac:dyDescent="0.2">
      <c r="A32" s="18">
        <v>18</v>
      </c>
      <c r="B32" s="18"/>
      <c r="C32" s="7" t="s">
        <v>272</v>
      </c>
      <c r="D32" s="7" t="s">
        <v>286</v>
      </c>
      <c r="E32" s="7" t="s">
        <v>281</v>
      </c>
      <c r="F32" s="20"/>
      <c r="G32" s="55"/>
      <c r="H32" s="55"/>
      <c r="I32" s="23" t="s">
        <v>255</v>
      </c>
      <c r="J32" s="21">
        <f t="shared" ref="J32" si="2">F32</f>
        <v>0</v>
      </c>
      <c r="K32" s="22">
        <f t="shared" ref="K32" si="3">IF(I32="Öncelikli Gösterge",COUNTIF(J32:J32,"X"),0)</f>
        <v>0</v>
      </c>
      <c r="L32" s="21" t="s">
        <v>159</v>
      </c>
    </row>
    <row r="33" spans="1:12" ht="42" customHeight="1" x14ac:dyDescent="0.2">
      <c r="A33" s="18">
        <v>19</v>
      </c>
      <c r="B33" s="18"/>
      <c r="C33" s="7" t="s">
        <v>93</v>
      </c>
      <c r="D33" s="7" t="s">
        <v>94</v>
      </c>
      <c r="E33" s="7" t="s">
        <v>281</v>
      </c>
      <c r="F33" s="20"/>
      <c r="G33" s="55"/>
      <c r="H33" s="55"/>
      <c r="I33" s="23" t="s">
        <v>255</v>
      </c>
      <c r="J33" s="21">
        <f t="shared" si="0"/>
        <v>0</v>
      </c>
      <c r="K33" s="22">
        <f t="shared" si="1"/>
        <v>0</v>
      </c>
      <c r="L33" s="21" t="s">
        <v>159</v>
      </c>
    </row>
    <row r="34" spans="1:12" ht="24" x14ac:dyDescent="0.2">
      <c r="A34" s="18">
        <v>20</v>
      </c>
      <c r="B34" s="18"/>
      <c r="C34" s="7" t="s">
        <v>96</v>
      </c>
      <c r="D34" s="7" t="s">
        <v>15</v>
      </c>
      <c r="E34" s="7" t="s">
        <v>19</v>
      </c>
      <c r="F34" s="20"/>
      <c r="G34" s="55"/>
      <c r="H34" s="55"/>
      <c r="I34" s="23" t="s">
        <v>255</v>
      </c>
      <c r="J34" s="21">
        <f t="shared" si="0"/>
        <v>0</v>
      </c>
      <c r="K34" s="22">
        <f t="shared" si="1"/>
        <v>0</v>
      </c>
      <c r="L34" s="21" t="s">
        <v>162</v>
      </c>
    </row>
    <row r="35" spans="1:12" ht="24" x14ac:dyDescent="0.2">
      <c r="A35" s="18">
        <v>21</v>
      </c>
      <c r="B35" s="18"/>
      <c r="C35" s="7" t="s">
        <v>123</v>
      </c>
      <c r="D35" s="7" t="s">
        <v>0</v>
      </c>
      <c r="E35" s="7" t="s">
        <v>232</v>
      </c>
      <c r="F35" s="20"/>
      <c r="G35" s="55"/>
      <c r="H35" s="55"/>
      <c r="I35" s="23" t="s">
        <v>255</v>
      </c>
      <c r="J35" s="21">
        <f t="shared" si="0"/>
        <v>0</v>
      </c>
      <c r="K35" s="22">
        <f t="shared" si="1"/>
        <v>0</v>
      </c>
      <c r="L35" s="21" t="s">
        <v>162</v>
      </c>
    </row>
    <row r="36" spans="1:12" ht="46.5" customHeight="1" x14ac:dyDescent="0.2">
      <c r="A36" s="18">
        <v>22</v>
      </c>
      <c r="B36" s="18"/>
      <c r="C36" s="7" t="s">
        <v>194</v>
      </c>
      <c r="D36" s="7" t="s">
        <v>129</v>
      </c>
      <c r="E36" s="19" t="s">
        <v>130</v>
      </c>
      <c r="F36" s="20"/>
      <c r="G36" s="55"/>
      <c r="H36" s="55"/>
      <c r="I36" s="23" t="s">
        <v>255</v>
      </c>
      <c r="J36" s="21">
        <f t="shared" si="0"/>
        <v>0</v>
      </c>
      <c r="K36" s="22">
        <f t="shared" si="1"/>
        <v>0</v>
      </c>
      <c r="L36" s="23" t="s">
        <v>166</v>
      </c>
    </row>
    <row r="37" spans="1:12" ht="51.75" customHeight="1" x14ac:dyDescent="0.2">
      <c r="A37" s="18">
        <v>23</v>
      </c>
      <c r="B37" s="18"/>
      <c r="C37" s="7" t="s">
        <v>193</v>
      </c>
      <c r="D37" s="7" t="s">
        <v>9</v>
      </c>
      <c r="E37" s="7" t="s">
        <v>261</v>
      </c>
      <c r="F37" s="20"/>
      <c r="G37" s="55"/>
      <c r="H37" s="55"/>
      <c r="I37" s="23" t="s">
        <v>255</v>
      </c>
      <c r="J37" s="21">
        <f t="shared" si="0"/>
        <v>0</v>
      </c>
      <c r="K37" s="22">
        <f t="shared" si="1"/>
        <v>0</v>
      </c>
      <c r="L37" s="21" t="s">
        <v>162</v>
      </c>
    </row>
    <row r="38" spans="1:12" ht="50.25" customHeight="1" x14ac:dyDescent="0.2">
      <c r="A38" s="18">
        <v>24</v>
      </c>
      <c r="B38" s="18"/>
      <c r="C38" s="7" t="s">
        <v>114</v>
      </c>
      <c r="D38" s="7" t="s">
        <v>115</v>
      </c>
      <c r="E38" s="7" t="s">
        <v>273</v>
      </c>
      <c r="F38" s="20"/>
      <c r="G38" s="55"/>
      <c r="H38" s="55"/>
      <c r="I38" s="23" t="s">
        <v>255</v>
      </c>
      <c r="J38" s="21">
        <f t="shared" si="0"/>
        <v>0</v>
      </c>
      <c r="K38" s="22">
        <f t="shared" si="1"/>
        <v>0</v>
      </c>
      <c r="L38" s="21" t="s">
        <v>162</v>
      </c>
    </row>
    <row r="39" spans="1:12" ht="24" x14ac:dyDescent="0.2">
      <c r="A39" s="18">
        <v>25</v>
      </c>
      <c r="B39" s="18"/>
      <c r="C39" s="7" t="s">
        <v>251</v>
      </c>
      <c r="D39" s="7" t="s">
        <v>22</v>
      </c>
      <c r="E39" s="19" t="s">
        <v>256</v>
      </c>
      <c r="F39" s="20"/>
      <c r="G39" s="57"/>
      <c r="H39" s="58"/>
      <c r="I39" s="23" t="s">
        <v>255</v>
      </c>
      <c r="J39" s="21">
        <f t="shared" si="0"/>
        <v>0</v>
      </c>
      <c r="K39" s="22">
        <f t="shared" si="1"/>
        <v>0</v>
      </c>
      <c r="L39" s="21" t="s">
        <v>162</v>
      </c>
    </row>
    <row r="40" spans="1:12" ht="37.5" customHeight="1" x14ac:dyDescent="0.2">
      <c r="A40" s="18">
        <v>26</v>
      </c>
      <c r="B40" s="18"/>
      <c r="C40" s="7" t="s">
        <v>116</v>
      </c>
      <c r="D40" s="7" t="s">
        <v>117</v>
      </c>
      <c r="E40" s="7" t="s">
        <v>295</v>
      </c>
      <c r="F40" s="20"/>
      <c r="G40" s="55"/>
      <c r="H40" s="55"/>
      <c r="I40" s="23" t="s">
        <v>255</v>
      </c>
      <c r="J40" s="21">
        <f t="shared" si="0"/>
        <v>0</v>
      </c>
      <c r="K40" s="22">
        <f t="shared" si="1"/>
        <v>0</v>
      </c>
      <c r="L40" s="21" t="s">
        <v>162</v>
      </c>
    </row>
    <row r="41" spans="1:12" ht="36" x14ac:dyDescent="0.2">
      <c r="A41" s="18">
        <v>27</v>
      </c>
      <c r="B41" s="18"/>
      <c r="C41" s="7" t="s">
        <v>113</v>
      </c>
      <c r="D41" s="7" t="s">
        <v>112</v>
      </c>
      <c r="E41" s="7" t="s">
        <v>295</v>
      </c>
      <c r="F41" s="20"/>
      <c r="G41" s="55"/>
      <c r="H41" s="55"/>
      <c r="I41" s="23" t="s">
        <v>255</v>
      </c>
      <c r="J41" s="21">
        <f t="shared" si="0"/>
        <v>0</v>
      </c>
      <c r="K41" s="22">
        <f t="shared" si="1"/>
        <v>0</v>
      </c>
      <c r="L41" s="21" t="s">
        <v>162</v>
      </c>
    </row>
    <row r="42" spans="1:12" ht="24" x14ac:dyDescent="0.2">
      <c r="A42" s="18">
        <v>28</v>
      </c>
      <c r="B42" s="18"/>
      <c r="C42" s="7" t="s">
        <v>106</v>
      </c>
      <c r="D42" s="7" t="s">
        <v>9</v>
      </c>
      <c r="E42" s="7" t="s">
        <v>295</v>
      </c>
      <c r="F42" s="20"/>
      <c r="G42" s="55"/>
      <c r="H42" s="55"/>
      <c r="I42" s="23" t="s">
        <v>255</v>
      </c>
      <c r="J42" s="21">
        <f t="shared" si="0"/>
        <v>0</v>
      </c>
      <c r="K42" s="22">
        <f t="shared" si="1"/>
        <v>0</v>
      </c>
      <c r="L42" s="21" t="s">
        <v>162</v>
      </c>
    </row>
    <row r="43" spans="1:12" ht="42.75" customHeight="1" x14ac:dyDescent="0.2">
      <c r="A43" s="18">
        <v>29</v>
      </c>
      <c r="B43" s="18"/>
      <c r="C43" s="7" t="s">
        <v>118</v>
      </c>
      <c r="D43" s="7" t="s">
        <v>119</v>
      </c>
      <c r="E43" s="19" t="s">
        <v>269</v>
      </c>
      <c r="F43" s="20"/>
      <c r="G43" s="59"/>
      <c r="H43" s="59"/>
      <c r="I43" s="23" t="s">
        <v>255</v>
      </c>
      <c r="J43" s="21">
        <f t="shared" si="0"/>
        <v>0</v>
      </c>
      <c r="K43" s="22">
        <f t="shared" si="1"/>
        <v>0</v>
      </c>
      <c r="L43" s="21" t="s">
        <v>162</v>
      </c>
    </row>
    <row r="44" spans="1:12" ht="58.5" customHeight="1" x14ac:dyDescent="0.2">
      <c r="A44" s="18">
        <v>30</v>
      </c>
      <c r="B44" s="18"/>
      <c r="C44" s="7" t="s">
        <v>270</v>
      </c>
      <c r="D44" s="7" t="s">
        <v>271</v>
      </c>
      <c r="E44" s="7" t="s">
        <v>296</v>
      </c>
      <c r="F44" s="20"/>
      <c r="G44" s="59"/>
      <c r="H44" s="59"/>
      <c r="I44" s="23" t="s">
        <v>255</v>
      </c>
      <c r="J44" s="21">
        <f t="shared" si="0"/>
        <v>0</v>
      </c>
      <c r="K44" s="22">
        <f t="shared" si="1"/>
        <v>0</v>
      </c>
      <c r="L44" s="21" t="s">
        <v>162</v>
      </c>
    </row>
    <row r="45" spans="1:12" ht="45" customHeight="1" x14ac:dyDescent="0.2">
      <c r="A45" s="18">
        <v>31</v>
      </c>
      <c r="B45" s="18"/>
      <c r="C45" s="7" t="s">
        <v>237</v>
      </c>
      <c r="D45" s="7" t="s">
        <v>238</v>
      </c>
      <c r="E45" s="19" t="s">
        <v>297</v>
      </c>
      <c r="F45" s="20"/>
      <c r="G45" s="57"/>
      <c r="H45" s="58"/>
      <c r="I45" s="23" t="s">
        <v>255</v>
      </c>
      <c r="J45" s="21">
        <f t="shared" si="0"/>
        <v>0</v>
      </c>
      <c r="K45" s="22">
        <f t="shared" si="1"/>
        <v>0</v>
      </c>
      <c r="L45" s="21" t="s">
        <v>162</v>
      </c>
    </row>
    <row r="46" spans="1:12" ht="45" customHeight="1" x14ac:dyDescent="0.2">
      <c r="A46" s="18">
        <v>32</v>
      </c>
      <c r="B46" s="18"/>
      <c r="C46" s="7" t="s">
        <v>294</v>
      </c>
      <c r="D46" s="7" t="s">
        <v>199</v>
      </c>
      <c r="E46" s="19" t="s">
        <v>7</v>
      </c>
      <c r="F46" s="20"/>
      <c r="G46" s="57"/>
      <c r="H46" s="58"/>
      <c r="I46" s="23" t="s">
        <v>255</v>
      </c>
      <c r="J46" s="21">
        <f t="shared" si="0"/>
        <v>0</v>
      </c>
      <c r="K46" s="22">
        <f t="shared" si="1"/>
        <v>0</v>
      </c>
      <c r="L46" s="21" t="s">
        <v>162</v>
      </c>
    </row>
    <row r="47" spans="1:12" ht="36" x14ac:dyDescent="0.2">
      <c r="A47" s="18">
        <v>33</v>
      </c>
      <c r="B47" s="18"/>
      <c r="C47" s="7" t="s">
        <v>140</v>
      </c>
      <c r="D47" s="7" t="s">
        <v>141</v>
      </c>
      <c r="E47" s="7" t="s">
        <v>262</v>
      </c>
      <c r="F47" s="20"/>
      <c r="G47" s="55"/>
      <c r="H47" s="55"/>
      <c r="I47" s="23" t="s">
        <v>255</v>
      </c>
      <c r="J47" s="21">
        <f t="shared" si="0"/>
        <v>0</v>
      </c>
      <c r="K47" s="22">
        <f t="shared" si="1"/>
        <v>0</v>
      </c>
      <c r="L47" s="40" t="s">
        <v>226</v>
      </c>
    </row>
    <row r="48" spans="1:12" ht="48" x14ac:dyDescent="0.2">
      <c r="A48" s="18">
        <v>34</v>
      </c>
      <c r="B48" s="18"/>
      <c r="C48" s="7" t="s">
        <v>173</v>
      </c>
      <c r="D48" s="7" t="s">
        <v>287</v>
      </c>
      <c r="E48" s="19" t="s">
        <v>31</v>
      </c>
      <c r="F48" s="20"/>
      <c r="G48" s="55"/>
      <c r="H48" s="55"/>
      <c r="I48" s="23"/>
      <c r="J48" s="21">
        <f t="shared" ref="J48:J49" si="4">F48</f>
        <v>0</v>
      </c>
      <c r="K48" s="22">
        <f t="shared" ref="K48:K49" si="5">IF(I48="Öncelikli Gösterge",COUNTIF(J48:J48,"X"),0)</f>
        <v>0</v>
      </c>
      <c r="L48" s="41" t="s">
        <v>223</v>
      </c>
    </row>
    <row r="49" spans="1:24" ht="24" x14ac:dyDescent="0.2">
      <c r="A49" s="18">
        <v>35</v>
      </c>
      <c r="B49" s="18"/>
      <c r="C49" s="7" t="s">
        <v>143</v>
      </c>
      <c r="D49" s="7" t="s">
        <v>20</v>
      </c>
      <c r="E49" s="19" t="s">
        <v>263</v>
      </c>
      <c r="F49" s="20"/>
      <c r="G49" s="59"/>
      <c r="H49" s="59"/>
      <c r="I49" s="23" t="s">
        <v>255</v>
      </c>
      <c r="J49" s="21">
        <f t="shared" si="4"/>
        <v>0</v>
      </c>
      <c r="K49" s="22">
        <f t="shared" si="5"/>
        <v>0</v>
      </c>
      <c r="L49" s="41" t="s">
        <v>224</v>
      </c>
    </row>
    <row r="50" spans="1:24" ht="24" customHeight="1" x14ac:dyDescent="0.2">
      <c r="A50" s="60" t="s">
        <v>231</v>
      </c>
      <c r="B50" s="61"/>
      <c r="C50" s="61"/>
      <c r="D50" s="61"/>
      <c r="E50" s="62"/>
      <c r="F50" s="27">
        <f>COUNTIF(F15:F49,"O")/ROWS(F15:F49)</f>
        <v>0</v>
      </c>
      <c r="G50" s="55"/>
      <c r="H50" s="55"/>
      <c r="I50" s="23"/>
      <c r="J50" s="38"/>
      <c r="K50" s="21">
        <f>SUM(K15:K49)</f>
        <v>0</v>
      </c>
      <c r="L50" s="21"/>
    </row>
    <row r="51" spans="1:24" x14ac:dyDescent="0.2">
      <c r="I51" s="13"/>
    </row>
    <row r="52" spans="1:24" ht="12.75" customHeight="1" x14ac:dyDescent="0.2">
      <c r="A52" s="32"/>
      <c r="B52" s="12"/>
      <c r="C52" s="12"/>
      <c r="D52" s="31"/>
      <c r="E52"/>
      <c r="F52"/>
      <c r="G52"/>
      <c r="H52"/>
      <c r="I52" s="37"/>
      <c r="J52"/>
      <c r="K52" s="42"/>
      <c r="L52" s="42"/>
      <c r="M52"/>
      <c r="N52"/>
      <c r="O52"/>
      <c r="P52"/>
      <c r="Q52"/>
      <c r="R52"/>
      <c r="S52"/>
      <c r="T52"/>
      <c r="U52"/>
      <c r="V52"/>
      <c r="W52"/>
      <c r="X52"/>
    </row>
    <row r="53" spans="1:24" ht="12.75" customHeight="1" x14ac:dyDescent="0.2">
      <c r="A53" s="31"/>
      <c r="B53" s="12"/>
      <c r="C53" s="12"/>
      <c r="D53" s="31"/>
      <c r="E53"/>
      <c r="F53"/>
      <c r="G53"/>
      <c r="H53"/>
      <c r="I53" s="37"/>
      <c r="J53"/>
      <c r="K53" s="42"/>
      <c r="L53" s="42"/>
      <c r="M53"/>
      <c r="N53"/>
      <c r="O53"/>
      <c r="P53"/>
      <c r="Q53"/>
      <c r="R53"/>
      <c r="S53"/>
      <c r="T53"/>
      <c r="U53"/>
      <c r="V53"/>
      <c r="W53"/>
      <c r="X53"/>
    </row>
    <row r="54" spans="1:24" ht="12.75" hidden="1" customHeight="1" x14ac:dyDescent="0.2">
      <c r="A54" s="12"/>
      <c r="B54" s="12"/>
      <c r="C54" s="12"/>
      <c r="D54" s="12"/>
      <c r="E54" s="12"/>
      <c r="G54" s="12"/>
      <c r="H54" s="12"/>
      <c r="I54" s="13"/>
    </row>
    <row r="55" spans="1:24" ht="12.75" hidden="1" customHeight="1" x14ac:dyDescent="0.2">
      <c r="A55" s="12"/>
      <c r="B55" s="12"/>
      <c r="C55" s="12"/>
      <c r="D55" s="12"/>
      <c r="E55" s="12"/>
      <c r="G55" s="12"/>
      <c r="H55" s="12"/>
      <c r="I55" s="13"/>
    </row>
    <row r="56" spans="1:24" ht="12.75" hidden="1" customHeight="1" x14ac:dyDescent="0.2">
      <c r="A56" s="12"/>
      <c r="B56" s="12"/>
      <c r="C56" s="12"/>
      <c r="D56" s="12"/>
      <c r="E56" s="12"/>
      <c r="G56" s="12"/>
      <c r="H56" s="12"/>
      <c r="I56" s="13"/>
    </row>
    <row r="57" spans="1:24" ht="12.75" hidden="1" customHeight="1" x14ac:dyDescent="0.2">
      <c r="A57" s="12"/>
      <c r="B57" s="12"/>
      <c r="C57" s="12"/>
      <c r="D57" s="12"/>
      <c r="E57" s="12"/>
      <c r="G57" s="12"/>
      <c r="H57" s="12"/>
      <c r="I57" s="13"/>
    </row>
    <row r="58" spans="1:24" hidden="1" x14ac:dyDescent="0.2">
      <c r="A58" s="12"/>
      <c r="B58" s="12"/>
      <c r="C58" s="12"/>
      <c r="D58" s="12"/>
      <c r="E58" s="12"/>
      <c r="G58" s="12"/>
      <c r="H58" s="12"/>
      <c r="I58" s="13"/>
    </row>
    <row r="59" spans="1:24" s="12" customFormat="1" hidden="1" x14ac:dyDescent="0.2">
      <c r="I59" s="13"/>
    </row>
    <row r="60" spans="1:24" s="12" customFormat="1" hidden="1" x14ac:dyDescent="0.2">
      <c r="I60" s="13"/>
    </row>
    <row r="61" spans="1:24" s="12" customFormat="1" hidden="1" x14ac:dyDescent="0.2">
      <c r="I61" s="13"/>
    </row>
    <row r="62" spans="1:24" s="12" customFormat="1" hidden="1" x14ac:dyDescent="0.2">
      <c r="I62" s="13"/>
    </row>
    <row r="63" spans="1:24" s="12" customFormat="1" hidden="1" x14ac:dyDescent="0.2">
      <c r="I63" s="13"/>
    </row>
    <row r="64" spans="1:24" s="12" customFormat="1" hidden="1" x14ac:dyDescent="0.2">
      <c r="I64" s="13"/>
    </row>
    <row r="65" spans="1:8" s="12" customFormat="1" hidden="1" x14ac:dyDescent="0.2"/>
    <row r="66" spans="1:8" s="12" customFormat="1" ht="6" hidden="1" customHeight="1" x14ac:dyDescent="0.2">
      <c r="A66" s="9"/>
      <c r="B66" s="9"/>
      <c r="C66" s="9"/>
      <c r="D66" s="9"/>
      <c r="E66" s="9"/>
      <c r="G66" s="13"/>
      <c r="H66" s="14"/>
    </row>
    <row r="68" spans="1:8" ht="6" customHeight="1" x14ac:dyDescent="0.2"/>
    <row r="69" spans="1:8" hidden="1" x14ac:dyDescent="0.2"/>
    <row r="70" spans="1:8" ht="5.25" customHeight="1" x14ac:dyDescent="0.2"/>
    <row r="71" spans="1:8" ht="14.25" customHeight="1" x14ac:dyDescent="0.2"/>
    <row r="72" spans="1:8" x14ac:dyDescent="0.2">
      <c r="C72" s="36"/>
    </row>
  </sheetData>
  <mergeCells count="52">
    <mergeCell ref="A50:E50"/>
    <mergeCell ref="G50:H50"/>
    <mergeCell ref="G48:H48"/>
    <mergeCell ref="G49:H49"/>
    <mergeCell ref="G45:H45"/>
    <mergeCell ref="G46:H46"/>
    <mergeCell ref="G47:H47"/>
    <mergeCell ref="G44:H44"/>
    <mergeCell ref="G40:H40"/>
    <mergeCell ref="G41:H41"/>
    <mergeCell ref="G42:H42"/>
    <mergeCell ref="G43:H43"/>
    <mergeCell ref="G39:H39"/>
    <mergeCell ref="G35:H35"/>
    <mergeCell ref="G36:H36"/>
    <mergeCell ref="G37:H37"/>
    <mergeCell ref="G38:H38"/>
    <mergeCell ref="G30:H30"/>
    <mergeCell ref="G31:H31"/>
    <mergeCell ref="G33:H33"/>
    <mergeCell ref="G34:H34"/>
    <mergeCell ref="G32:H32"/>
    <mergeCell ref="G29:H29"/>
    <mergeCell ref="G21:H21"/>
    <mergeCell ref="G22:H22"/>
    <mergeCell ref="G23:H23"/>
    <mergeCell ref="G24:H24"/>
    <mergeCell ref="G25:H25"/>
    <mergeCell ref="G26:H26"/>
    <mergeCell ref="G27:H27"/>
    <mergeCell ref="G28:H28"/>
    <mergeCell ref="G20:H20"/>
    <mergeCell ref="G14:H14"/>
    <mergeCell ref="G15:H15"/>
    <mergeCell ref="G16:H16"/>
    <mergeCell ref="G17:H17"/>
    <mergeCell ref="G18:H18"/>
    <mergeCell ref="G19:H19"/>
    <mergeCell ref="O9:P10"/>
    <mergeCell ref="A1:L1"/>
    <mergeCell ref="A2:B2"/>
    <mergeCell ref="K2:L2"/>
    <mergeCell ref="A3:B3"/>
    <mergeCell ref="J3:J5"/>
    <mergeCell ref="K3:L5"/>
    <mergeCell ref="A4:B5"/>
    <mergeCell ref="A6:B7"/>
    <mergeCell ref="J7:L12"/>
    <mergeCell ref="A8:B8"/>
    <mergeCell ref="A9:B9"/>
    <mergeCell ref="A10:B10"/>
    <mergeCell ref="A11:B11"/>
  </mergeCells>
  <conditionalFormatting sqref="F15:F49 G20:G50">
    <cfRule type="cellIs" dxfId="3" priority="3" stopIfTrue="1" operator="equal">
      <formula>"X"</formula>
    </cfRule>
  </conditionalFormatting>
  <conditionalFormatting sqref="G15 F16:G19">
    <cfRule type="cellIs" dxfId="2" priority="53" stopIfTrue="1" operator="equal">
      <formula>"X"</formula>
    </cfRule>
  </conditionalFormatting>
  <printOptions horizontalCentered="1"/>
  <pageMargins left="0" right="0" top="0.35433070866141736" bottom="0" header="0.15748031496062992" footer="0"/>
  <pageSetup paperSize="8" scale="57" fitToHeight="2" orientation="portrait" r:id="rId1"/>
  <headerFooter differentOddEven="1" scaleWithDoc="0"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22"/>
  <sheetViews>
    <sheetView showGridLines="0" view="pageBreakPreview" topLeftCell="I94" zoomScale="90" zoomScaleNormal="100" zoomScaleSheetLayoutView="90" workbookViewId="0">
      <selection activeCell="M100" sqref="M100"/>
    </sheetView>
  </sheetViews>
  <sheetFormatPr defaultRowHeight="12" x14ac:dyDescent="0.2"/>
  <cols>
    <col min="1" max="1" width="9.140625" style="9" customWidth="1"/>
    <col min="2" max="2" width="11.42578125" style="9" customWidth="1"/>
    <col min="3" max="3" width="14.85546875" style="9" customWidth="1"/>
    <col min="4" max="4" width="21.7109375" style="1" customWidth="1"/>
    <col min="5" max="5" width="42.85546875" style="9" customWidth="1"/>
    <col min="6" max="6" width="32" style="9" customWidth="1"/>
    <col min="7" max="7" width="13.28515625" style="9" customWidth="1"/>
    <col min="8" max="8" width="10.5703125" style="12" customWidth="1"/>
    <col min="9" max="9" width="21.85546875" style="13" customWidth="1"/>
    <col min="10" max="10" width="21.85546875" style="14" customWidth="1"/>
    <col min="11" max="11" width="11.42578125" style="12" customWidth="1"/>
    <col min="12" max="12" width="14.5703125" style="12" customWidth="1"/>
    <col min="13" max="13" width="9.140625" style="9" customWidth="1"/>
    <col min="14" max="14" width="19.42578125" style="12" customWidth="1"/>
    <col min="15" max="16384" width="9.140625" style="9"/>
  </cols>
  <sheetData>
    <row r="1" spans="2:14" ht="45.75" customHeight="1" x14ac:dyDescent="0.2">
      <c r="B1" s="45" t="s">
        <v>207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2" spans="2:14" ht="15.95" customHeight="1" x14ac:dyDescent="0.2">
      <c r="B2" s="44" t="s">
        <v>233</v>
      </c>
      <c r="C2" s="44"/>
      <c r="D2" s="4"/>
      <c r="E2" s="11"/>
      <c r="L2" s="33" t="s">
        <v>218</v>
      </c>
      <c r="M2" s="48"/>
      <c r="N2" s="49"/>
    </row>
    <row r="3" spans="2:14" ht="15.95" customHeight="1" x14ac:dyDescent="0.2">
      <c r="B3" s="44" t="s">
        <v>208</v>
      </c>
      <c r="C3" s="44"/>
      <c r="D3" s="5"/>
      <c r="E3" s="11"/>
      <c r="L3" s="50" t="s">
        <v>217</v>
      </c>
      <c r="M3" s="51" t="str">
        <f>IF($M$100&gt;0,"X",(IF($H$100&gt;=0.95,"O",IF($H$100&gt;=0.85,"T","X"))))</f>
        <v>O</v>
      </c>
      <c r="N3" s="51"/>
    </row>
    <row r="4" spans="2:14" ht="15.95" customHeight="1" x14ac:dyDescent="0.2">
      <c r="B4" s="44" t="s">
        <v>209</v>
      </c>
      <c r="C4" s="44"/>
      <c r="D4" s="5"/>
      <c r="E4" s="11"/>
      <c r="L4" s="50"/>
      <c r="M4" s="51"/>
      <c r="N4" s="51"/>
    </row>
    <row r="5" spans="2:14" ht="15.95" customHeight="1" x14ac:dyDescent="0.2">
      <c r="B5" s="44"/>
      <c r="C5" s="44"/>
      <c r="L5" s="50"/>
      <c r="M5" s="51"/>
      <c r="N5" s="51"/>
    </row>
    <row r="6" spans="2:14" ht="15.95" customHeight="1" x14ac:dyDescent="0.2">
      <c r="B6" s="44" t="s">
        <v>210</v>
      </c>
      <c r="C6" s="44"/>
      <c r="D6" s="35"/>
      <c r="E6" s="15"/>
      <c r="F6" s="15"/>
      <c r="G6" s="16"/>
      <c r="L6" s="29"/>
      <c r="M6" s="30"/>
      <c r="N6" s="30"/>
    </row>
    <row r="7" spans="2:14" ht="15.95" customHeight="1" x14ac:dyDescent="0.2">
      <c r="B7" s="44"/>
      <c r="C7" s="44"/>
      <c r="D7" s="35"/>
      <c r="E7" s="15"/>
      <c r="F7" s="15"/>
      <c r="G7" s="16"/>
      <c r="L7" s="52"/>
      <c r="M7" s="52"/>
      <c r="N7" s="52"/>
    </row>
    <row r="8" spans="2:14" ht="15.95" customHeight="1" x14ac:dyDescent="0.2">
      <c r="B8" s="44" t="s">
        <v>230</v>
      </c>
      <c r="C8" s="44"/>
      <c r="D8" s="35"/>
      <c r="E8" s="15"/>
      <c r="F8" s="15"/>
      <c r="G8" s="16"/>
      <c r="L8" s="52"/>
      <c r="M8" s="52"/>
      <c r="N8" s="52"/>
    </row>
    <row r="9" spans="2:14" ht="15.95" customHeight="1" x14ac:dyDescent="0.2">
      <c r="B9" s="44" t="s">
        <v>234</v>
      </c>
      <c r="C9" s="44"/>
      <c r="D9" s="35"/>
      <c r="E9" s="15"/>
      <c r="F9" s="15"/>
      <c r="G9" s="16"/>
      <c r="L9" s="52"/>
      <c r="M9" s="52"/>
      <c r="N9" s="52"/>
    </row>
    <row r="10" spans="2:14" ht="15.95" customHeight="1" x14ac:dyDescent="0.2">
      <c r="B10" s="44" t="s">
        <v>229</v>
      </c>
      <c r="C10" s="44"/>
      <c r="D10" s="35"/>
      <c r="E10" s="15"/>
      <c r="F10" s="15"/>
      <c r="G10" s="16"/>
      <c r="L10" s="52"/>
      <c r="M10" s="52"/>
      <c r="N10" s="52"/>
    </row>
    <row r="11" spans="2:14" ht="15.95" customHeight="1" x14ac:dyDescent="0.2">
      <c r="B11" s="44" t="s">
        <v>235</v>
      </c>
      <c r="C11" s="44"/>
      <c r="D11" s="35"/>
      <c r="E11" s="15"/>
      <c r="F11" s="15"/>
      <c r="G11" s="16"/>
      <c r="L11" s="52"/>
      <c r="M11" s="52"/>
      <c r="N11" s="52"/>
    </row>
    <row r="12" spans="2:14" ht="15.95" customHeight="1" x14ac:dyDescent="0.2">
      <c r="B12" s="16"/>
      <c r="C12" s="16"/>
      <c r="D12" s="35"/>
      <c r="F12" s="16"/>
      <c r="G12" s="16"/>
      <c r="L12" s="52"/>
      <c r="M12" s="52"/>
      <c r="N12" s="52"/>
    </row>
    <row r="13" spans="2:14" ht="15.95" customHeight="1" x14ac:dyDescent="0.2">
      <c r="B13" s="17"/>
    </row>
    <row r="14" spans="2:14" ht="53.25" customHeight="1" x14ac:dyDescent="0.2">
      <c r="B14" s="34" t="s">
        <v>236</v>
      </c>
      <c r="C14" s="34" t="s">
        <v>216</v>
      </c>
      <c r="D14" s="2"/>
      <c r="E14" s="34" t="s">
        <v>211</v>
      </c>
      <c r="F14" s="34" t="s">
        <v>212</v>
      </c>
      <c r="G14" s="10" t="s">
        <v>213</v>
      </c>
      <c r="H14" s="10" t="s">
        <v>214</v>
      </c>
      <c r="I14" s="56" t="s">
        <v>215</v>
      </c>
      <c r="J14" s="56"/>
      <c r="K14" s="10" t="s">
        <v>252</v>
      </c>
      <c r="L14" s="10" t="s">
        <v>253</v>
      </c>
      <c r="M14" s="10" t="s">
        <v>254</v>
      </c>
      <c r="N14" s="10" t="s">
        <v>219</v>
      </c>
    </row>
    <row r="15" spans="2:14" ht="24" x14ac:dyDescent="0.2">
      <c r="B15" s="18" t="s">
        <v>206</v>
      </c>
      <c r="C15" s="18"/>
      <c r="D15" s="3"/>
      <c r="E15" s="7" t="s">
        <v>32</v>
      </c>
      <c r="F15" s="7" t="s">
        <v>1</v>
      </c>
      <c r="G15" s="19" t="s">
        <v>31</v>
      </c>
      <c r="H15" s="20" t="s">
        <v>204</v>
      </c>
      <c r="I15" s="63"/>
      <c r="J15" s="63"/>
      <c r="K15" s="23"/>
      <c r="L15" s="21" t="str">
        <f>H15</f>
        <v>o</v>
      </c>
      <c r="M15" s="22">
        <f>IF(K15="Öncelikli Gösterge",COUNTIF(L15:L15,"X"),0)</f>
        <v>0</v>
      </c>
      <c r="N15" s="21" t="s">
        <v>159</v>
      </c>
    </row>
    <row r="16" spans="2:14" ht="12.75" x14ac:dyDescent="0.2">
      <c r="B16" s="18" t="s">
        <v>206</v>
      </c>
      <c r="C16" s="18"/>
      <c r="D16" s="3"/>
      <c r="E16" s="7" t="s">
        <v>55</v>
      </c>
      <c r="F16" s="7" t="s">
        <v>56</v>
      </c>
      <c r="G16" s="19" t="s">
        <v>57</v>
      </c>
      <c r="H16" s="20" t="s">
        <v>204</v>
      </c>
      <c r="I16" s="64"/>
      <c r="J16" s="64"/>
      <c r="K16" s="23"/>
      <c r="L16" s="21" t="str">
        <f>H16</f>
        <v>o</v>
      </c>
      <c r="M16" s="22">
        <f>IF(K16="Öncelikli Gösterge",COUNTIF(L16:L16,"X"),0)</f>
        <v>0</v>
      </c>
      <c r="N16" s="21" t="s">
        <v>159</v>
      </c>
    </row>
    <row r="17" spans="2:14" ht="24" x14ac:dyDescent="0.2">
      <c r="B17" s="18" t="s">
        <v>206</v>
      </c>
      <c r="C17" s="18"/>
      <c r="D17" s="3"/>
      <c r="E17" s="7" t="s">
        <v>146</v>
      </c>
      <c r="F17" s="7" t="s">
        <v>147</v>
      </c>
      <c r="G17" s="19" t="s">
        <v>19</v>
      </c>
      <c r="H17" s="20" t="s">
        <v>204</v>
      </c>
      <c r="I17" s="64"/>
      <c r="J17" s="64"/>
      <c r="K17" s="23" t="s">
        <v>255</v>
      </c>
      <c r="L17" s="21" t="str">
        <f>H17</f>
        <v>o</v>
      </c>
      <c r="M17" s="22">
        <f t="shared" ref="M17:M80" si="0">IF(K17="Öncelikli Gösterge",COUNTIF(L17:L17,"X"),0)</f>
        <v>0</v>
      </c>
      <c r="N17" s="21" t="s">
        <v>159</v>
      </c>
    </row>
    <row r="18" spans="2:14" ht="24" x14ac:dyDescent="0.2">
      <c r="B18" s="18" t="s">
        <v>206</v>
      </c>
      <c r="C18" s="18"/>
      <c r="D18" s="3" t="s">
        <v>175</v>
      </c>
      <c r="E18" s="7" t="s">
        <v>85</v>
      </c>
      <c r="F18" s="7" t="s">
        <v>81</v>
      </c>
      <c r="G18" s="19" t="s">
        <v>83</v>
      </c>
      <c r="H18" s="20" t="s">
        <v>204</v>
      </c>
      <c r="I18" s="63"/>
      <c r="J18" s="63"/>
      <c r="K18" s="23" t="s">
        <v>255</v>
      </c>
      <c r="L18" s="21" t="str">
        <f t="shared" ref="L18:L73" si="1">H18</f>
        <v>o</v>
      </c>
      <c r="M18" s="22">
        <f t="shared" si="0"/>
        <v>0</v>
      </c>
      <c r="N18" s="21" t="s">
        <v>159</v>
      </c>
    </row>
    <row r="19" spans="2:14" ht="24" x14ac:dyDescent="0.2">
      <c r="B19" s="18" t="s">
        <v>206</v>
      </c>
      <c r="C19" s="18"/>
      <c r="D19" s="3" t="s">
        <v>175</v>
      </c>
      <c r="E19" s="7" t="s">
        <v>33</v>
      </c>
      <c r="F19" s="7" t="s">
        <v>86</v>
      </c>
      <c r="G19" s="19" t="s">
        <v>18</v>
      </c>
      <c r="H19" s="20" t="s">
        <v>204</v>
      </c>
      <c r="I19" s="65" t="s">
        <v>87</v>
      </c>
      <c r="J19" s="65"/>
      <c r="K19" s="23" t="s">
        <v>255</v>
      </c>
      <c r="L19" s="21" t="str">
        <f t="shared" si="1"/>
        <v>o</v>
      </c>
      <c r="M19" s="22">
        <f t="shared" si="0"/>
        <v>0</v>
      </c>
      <c r="N19" s="21" t="s">
        <v>159</v>
      </c>
    </row>
    <row r="20" spans="2:14" ht="24" x14ac:dyDescent="0.2">
      <c r="B20" s="18" t="s">
        <v>206</v>
      </c>
      <c r="C20" s="18"/>
      <c r="D20" s="3" t="s">
        <v>175</v>
      </c>
      <c r="E20" s="7" t="s">
        <v>34</v>
      </c>
      <c r="F20" s="7" t="s">
        <v>10</v>
      </c>
      <c r="G20" s="19" t="s">
        <v>18</v>
      </c>
      <c r="H20" s="20" t="s">
        <v>204</v>
      </c>
      <c r="I20" s="63"/>
      <c r="J20" s="63"/>
      <c r="K20" s="23" t="s">
        <v>255</v>
      </c>
      <c r="L20" s="21" t="str">
        <f t="shared" si="1"/>
        <v>o</v>
      </c>
      <c r="M20" s="22">
        <f t="shared" si="0"/>
        <v>0</v>
      </c>
      <c r="N20" s="21" t="s">
        <v>161</v>
      </c>
    </row>
    <row r="21" spans="2:14" ht="24" x14ac:dyDescent="0.2">
      <c r="B21" s="18" t="s">
        <v>206</v>
      </c>
      <c r="C21" s="18"/>
      <c r="D21" s="3" t="s">
        <v>175</v>
      </c>
      <c r="E21" s="7" t="s">
        <v>35</v>
      </c>
      <c r="F21" s="7" t="s">
        <v>10</v>
      </c>
      <c r="G21" s="19" t="s">
        <v>18</v>
      </c>
      <c r="H21" s="20" t="s">
        <v>204</v>
      </c>
      <c r="I21" s="63"/>
      <c r="J21" s="63"/>
      <c r="K21" s="23" t="s">
        <v>255</v>
      </c>
      <c r="L21" s="21" t="str">
        <f t="shared" si="1"/>
        <v>o</v>
      </c>
      <c r="M21" s="22">
        <f t="shared" si="0"/>
        <v>0</v>
      </c>
      <c r="N21" s="21" t="s">
        <v>159</v>
      </c>
    </row>
    <row r="22" spans="2:14" ht="24" x14ac:dyDescent="0.2">
      <c r="B22" s="18" t="s">
        <v>206</v>
      </c>
      <c r="C22" s="18"/>
      <c r="D22" s="3" t="s">
        <v>175</v>
      </c>
      <c r="E22" s="7" t="s">
        <v>36</v>
      </c>
      <c r="F22" s="7" t="s">
        <v>37</v>
      </c>
      <c r="G22" s="19" t="s">
        <v>18</v>
      </c>
      <c r="H22" s="20" t="s">
        <v>204</v>
      </c>
      <c r="I22" s="63"/>
      <c r="J22" s="63"/>
      <c r="K22" s="23" t="s">
        <v>255</v>
      </c>
      <c r="L22" s="21" t="str">
        <f t="shared" si="1"/>
        <v>o</v>
      </c>
      <c r="M22" s="22">
        <f t="shared" si="0"/>
        <v>0</v>
      </c>
      <c r="N22" s="21" t="s">
        <v>159</v>
      </c>
    </row>
    <row r="23" spans="2:14" ht="24" x14ac:dyDescent="0.2">
      <c r="B23" s="18" t="s">
        <v>206</v>
      </c>
      <c r="C23" s="18"/>
      <c r="D23" s="3" t="s">
        <v>175</v>
      </c>
      <c r="E23" s="7" t="s">
        <v>39</v>
      </c>
      <c r="F23" s="7" t="s">
        <v>11</v>
      </c>
      <c r="G23" s="19" t="s">
        <v>3</v>
      </c>
      <c r="H23" s="20" t="s">
        <v>204</v>
      </c>
      <c r="I23" s="63" t="s">
        <v>25</v>
      </c>
      <c r="J23" s="63"/>
      <c r="K23" s="23" t="s">
        <v>255</v>
      </c>
      <c r="L23" s="21" t="str">
        <f>H23</f>
        <v>o</v>
      </c>
      <c r="M23" s="22">
        <f t="shared" si="0"/>
        <v>0</v>
      </c>
      <c r="N23" s="21" t="s">
        <v>162</v>
      </c>
    </row>
    <row r="24" spans="2:14" ht="24" x14ac:dyDescent="0.2">
      <c r="B24" s="18" t="s">
        <v>206</v>
      </c>
      <c r="C24" s="18"/>
      <c r="D24" s="3" t="s">
        <v>175</v>
      </c>
      <c r="E24" s="7" t="s">
        <v>40</v>
      </c>
      <c r="F24" s="7" t="s">
        <v>11</v>
      </c>
      <c r="G24" s="19" t="s">
        <v>7</v>
      </c>
      <c r="H24" s="20" t="s">
        <v>204</v>
      </c>
      <c r="I24" s="64"/>
      <c r="J24" s="64"/>
      <c r="K24" s="23"/>
      <c r="L24" s="21" t="str">
        <f>H24</f>
        <v>o</v>
      </c>
      <c r="M24" s="22">
        <f t="shared" si="0"/>
        <v>0</v>
      </c>
      <c r="N24" s="21" t="s">
        <v>162</v>
      </c>
    </row>
    <row r="25" spans="2:14" ht="24" x14ac:dyDescent="0.2">
      <c r="B25" s="18" t="s">
        <v>206</v>
      </c>
      <c r="C25" s="18"/>
      <c r="D25" s="3" t="s">
        <v>175</v>
      </c>
      <c r="E25" s="7" t="s">
        <v>41</v>
      </c>
      <c r="F25" s="7" t="s">
        <v>160</v>
      </c>
      <c r="G25" s="19" t="s">
        <v>5</v>
      </c>
      <c r="H25" s="20" t="s">
        <v>204</v>
      </c>
      <c r="I25" s="63" t="s">
        <v>30</v>
      </c>
      <c r="J25" s="63"/>
      <c r="K25" s="23"/>
      <c r="L25" s="21" t="str">
        <f>H25</f>
        <v>o</v>
      </c>
      <c r="M25" s="22">
        <f t="shared" si="0"/>
        <v>0</v>
      </c>
      <c r="N25" s="23" t="s">
        <v>220</v>
      </c>
    </row>
    <row r="26" spans="2:14" ht="24.75" customHeight="1" x14ac:dyDescent="0.2">
      <c r="B26" s="18" t="s">
        <v>206</v>
      </c>
      <c r="C26" s="18"/>
      <c r="D26" s="3" t="s">
        <v>179</v>
      </c>
      <c r="E26" s="7" t="s">
        <v>58</v>
      </c>
      <c r="F26" s="7" t="s">
        <v>59</v>
      </c>
      <c r="G26" s="19" t="s">
        <v>57</v>
      </c>
      <c r="H26" s="20" t="s">
        <v>204</v>
      </c>
      <c r="I26" s="63" t="s">
        <v>151</v>
      </c>
      <c r="J26" s="63"/>
      <c r="K26" s="23" t="s">
        <v>255</v>
      </c>
      <c r="L26" s="21" t="str">
        <f t="shared" si="1"/>
        <v>o</v>
      </c>
      <c r="M26" s="22">
        <f t="shared" si="0"/>
        <v>0</v>
      </c>
      <c r="N26" s="21" t="s">
        <v>159</v>
      </c>
    </row>
    <row r="27" spans="2:14" ht="36.75" customHeight="1" x14ac:dyDescent="0.2">
      <c r="B27" s="18" t="s">
        <v>206</v>
      </c>
      <c r="C27" s="18"/>
      <c r="D27" s="3" t="s">
        <v>179</v>
      </c>
      <c r="E27" s="7" t="s">
        <v>67</v>
      </c>
      <c r="F27" s="7" t="s">
        <v>69</v>
      </c>
      <c r="G27" s="19" t="s">
        <v>203</v>
      </c>
      <c r="H27" s="20" t="s">
        <v>204</v>
      </c>
      <c r="I27" s="66" t="s">
        <v>68</v>
      </c>
      <c r="J27" s="67"/>
      <c r="K27" s="23"/>
      <c r="L27" s="21" t="str">
        <f t="shared" si="1"/>
        <v>o</v>
      </c>
      <c r="M27" s="22">
        <f t="shared" si="0"/>
        <v>0</v>
      </c>
      <c r="N27" s="21" t="s">
        <v>159</v>
      </c>
    </row>
    <row r="28" spans="2:14" ht="52.5" customHeight="1" x14ac:dyDescent="0.2">
      <c r="B28" s="18" t="s">
        <v>206</v>
      </c>
      <c r="C28" s="18"/>
      <c r="D28" s="3" t="s">
        <v>179</v>
      </c>
      <c r="E28" s="7" t="s">
        <v>62</v>
      </c>
      <c r="F28" s="7" t="s">
        <v>63</v>
      </c>
      <c r="G28" s="19" t="s">
        <v>13</v>
      </c>
      <c r="H28" s="20" t="s">
        <v>204</v>
      </c>
      <c r="I28" s="63" t="s">
        <v>64</v>
      </c>
      <c r="J28" s="63"/>
      <c r="K28" s="23"/>
      <c r="L28" s="21" t="str">
        <f t="shared" si="1"/>
        <v>o</v>
      </c>
      <c r="M28" s="22">
        <f t="shared" si="0"/>
        <v>0</v>
      </c>
      <c r="N28" s="21" t="s">
        <v>159</v>
      </c>
    </row>
    <row r="29" spans="2:14" ht="54.75" customHeight="1" x14ac:dyDescent="0.2">
      <c r="B29" s="18" t="s">
        <v>206</v>
      </c>
      <c r="C29" s="18"/>
      <c r="D29" s="3" t="s">
        <v>179</v>
      </c>
      <c r="E29" s="7" t="s">
        <v>60</v>
      </c>
      <c r="F29" s="7" t="s">
        <v>70</v>
      </c>
      <c r="G29" s="19" t="s">
        <v>13</v>
      </c>
      <c r="H29" s="20" t="s">
        <v>204</v>
      </c>
      <c r="I29" s="63" t="s">
        <v>61</v>
      </c>
      <c r="J29" s="63"/>
      <c r="K29" s="23"/>
      <c r="L29" s="21" t="str">
        <f t="shared" si="1"/>
        <v>o</v>
      </c>
      <c r="M29" s="22">
        <f t="shared" si="0"/>
        <v>0</v>
      </c>
      <c r="N29" s="21" t="s">
        <v>159</v>
      </c>
    </row>
    <row r="30" spans="2:14" ht="36" x14ac:dyDescent="0.2">
      <c r="B30" s="18" t="s">
        <v>206</v>
      </c>
      <c r="C30" s="18"/>
      <c r="D30" s="3" t="s">
        <v>196</v>
      </c>
      <c r="E30" s="7" t="s">
        <v>71</v>
      </c>
      <c r="F30" s="7" t="s">
        <v>153</v>
      </c>
      <c r="G30" s="19" t="s">
        <v>8</v>
      </c>
      <c r="H30" s="20" t="s">
        <v>204</v>
      </c>
      <c r="I30" s="63"/>
      <c r="J30" s="63"/>
      <c r="K30" s="23"/>
      <c r="L30" s="21" t="str">
        <f>H30</f>
        <v>o</v>
      </c>
      <c r="M30" s="22">
        <f t="shared" si="0"/>
        <v>0</v>
      </c>
      <c r="N30" s="21" t="s">
        <v>159</v>
      </c>
    </row>
    <row r="31" spans="2:14" ht="24" x14ac:dyDescent="0.2">
      <c r="B31" s="18" t="s">
        <v>206</v>
      </c>
      <c r="C31" s="18"/>
      <c r="D31" s="3" t="s">
        <v>196</v>
      </c>
      <c r="E31" s="8" t="s">
        <v>72</v>
      </c>
      <c r="F31" s="8" t="s">
        <v>73</v>
      </c>
      <c r="G31" s="24" t="s">
        <v>8</v>
      </c>
      <c r="H31" s="20" t="s">
        <v>204</v>
      </c>
      <c r="I31" s="63" t="s">
        <v>74</v>
      </c>
      <c r="J31" s="63"/>
      <c r="K31" s="23"/>
      <c r="L31" s="21" t="str">
        <f>H31</f>
        <v>o</v>
      </c>
      <c r="M31" s="22">
        <f t="shared" si="0"/>
        <v>0</v>
      </c>
      <c r="N31" s="21" t="s">
        <v>159</v>
      </c>
    </row>
    <row r="32" spans="2:14" ht="24" x14ac:dyDescent="0.2">
      <c r="B32" s="18" t="s">
        <v>206</v>
      </c>
      <c r="C32" s="18"/>
      <c r="D32" s="3" t="s">
        <v>196</v>
      </c>
      <c r="E32" s="8" t="s">
        <v>124</v>
      </c>
      <c r="F32" s="8" t="s">
        <v>126</v>
      </c>
      <c r="G32" s="24" t="s">
        <v>8</v>
      </c>
      <c r="H32" s="20" t="s">
        <v>204</v>
      </c>
      <c r="I32" s="63" t="s">
        <v>125</v>
      </c>
      <c r="J32" s="63"/>
      <c r="K32" s="23"/>
      <c r="L32" s="21" t="str">
        <f>H32</f>
        <v>o</v>
      </c>
      <c r="M32" s="22">
        <f t="shared" si="0"/>
        <v>0</v>
      </c>
      <c r="N32" s="21" t="s">
        <v>159</v>
      </c>
    </row>
    <row r="33" spans="2:14" ht="24" x14ac:dyDescent="0.2">
      <c r="B33" s="18" t="s">
        <v>206</v>
      </c>
      <c r="C33" s="18"/>
      <c r="D33" s="3" t="s">
        <v>177</v>
      </c>
      <c r="E33" s="7" t="s">
        <v>45</v>
      </c>
      <c r="F33" s="7" t="s">
        <v>46</v>
      </c>
      <c r="G33" s="19" t="s">
        <v>4</v>
      </c>
      <c r="H33" s="20" t="s">
        <v>204</v>
      </c>
      <c r="I33" s="63" t="s">
        <v>12</v>
      </c>
      <c r="J33" s="63"/>
      <c r="K33" s="23" t="s">
        <v>255</v>
      </c>
      <c r="L33" s="21" t="str">
        <f>H33</f>
        <v>o</v>
      </c>
      <c r="M33" s="22">
        <f t="shared" si="0"/>
        <v>0</v>
      </c>
      <c r="N33" s="21" t="s">
        <v>221</v>
      </c>
    </row>
    <row r="34" spans="2:14" ht="36" x14ac:dyDescent="0.2">
      <c r="B34" s="18" t="s">
        <v>206</v>
      </c>
      <c r="C34" s="18"/>
      <c r="D34" s="3" t="s">
        <v>177</v>
      </c>
      <c r="E34" s="7" t="s">
        <v>47</v>
      </c>
      <c r="F34" s="7" t="s">
        <v>48</v>
      </c>
      <c r="G34" s="19" t="s">
        <v>4</v>
      </c>
      <c r="H34" s="20" t="s">
        <v>204</v>
      </c>
      <c r="I34" s="63" t="s">
        <v>28</v>
      </c>
      <c r="J34" s="63"/>
      <c r="K34" s="23" t="s">
        <v>255</v>
      </c>
      <c r="L34" s="21" t="str">
        <f>H34</f>
        <v>o</v>
      </c>
      <c r="M34" s="22">
        <f t="shared" si="0"/>
        <v>0</v>
      </c>
      <c r="N34" s="21" t="s">
        <v>162</v>
      </c>
    </row>
    <row r="35" spans="2:14" ht="36" x14ac:dyDescent="0.2">
      <c r="B35" s="18" t="s">
        <v>206</v>
      </c>
      <c r="C35" s="18"/>
      <c r="D35" s="3" t="s">
        <v>177</v>
      </c>
      <c r="E35" s="7" t="s">
        <v>77</v>
      </c>
      <c r="F35" s="7" t="s">
        <v>75</v>
      </c>
      <c r="G35" s="19" t="s">
        <v>88</v>
      </c>
      <c r="H35" s="20" t="s">
        <v>204</v>
      </c>
      <c r="I35" s="63"/>
      <c r="J35" s="63"/>
      <c r="K35" s="23" t="s">
        <v>255</v>
      </c>
      <c r="L35" s="21" t="str">
        <f t="shared" si="1"/>
        <v>o</v>
      </c>
      <c r="M35" s="22">
        <f t="shared" si="0"/>
        <v>0</v>
      </c>
      <c r="N35" s="21" t="s">
        <v>162</v>
      </c>
    </row>
    <row r="36" spans="2:14" ht="24" x14ac:dyDescent="0.2">
      <c r="B36" s="18" t="s">
        <v>206</v>
      </c>
      <c r="C36" s="18"/>
      <c r="D36" s="3" t="s">
        <v>177</v>
      </c>
      <c r="E36" s="7" t="s">
        <v>79</v>
      </c>
      <c r="F36" s="7" t="s">
        <v>81</v>
      </c>
      <c r="G36" s="19" t="s">
        <v>83</v>
      </c>
      <c r="H36" s="20" t="s">
        <v>204</v>
      </c>
      <c r="I36" s="63" t="s">
        <v>14</v>
      </c>
      <c r="J36" s="63"/>
      <c r="K36" s="23" t="s">
        <v>255</v>
      </c>
      <c r="L36" s="21" t="str">
        <f t="shared" si="1"/>
        <v>o</v>
      </c>
      <c r="M36" s="22">
        <f t="shared" si="0"/>
        <v>0</v>
      </c>
      <c r="N36" s="21" t="s">
        <v>159</v>
      </c>
    </row>
    <row r="37" spans="2:14" ht="24" x14ac:dyDescent="0.2">
      <c r="B37" s="18" t="s">
        <v>206</v>
      </c>
      <c r="C37" s="18"/>
      <c r="D37" s="3" t="s">
        <v>177</v>
      </c>
      <c r="E37" s="7" t="s">
        <v>80</v>
      </c>
      <c r="F37" s="7" t="s">
        <v>82</v>
      </c>
      <c r="G37" s="19" t="s">
        <v>84</v>
      </c>
      <c r="H37" s="20" t="s">
        <v>204</v>
      </c>
      <c r="I37" s="64"/>
      <c r="J37" s="64"/>
      <c r="K37" s="23" t="s">
        <v>255</v>
      </c>
      <c r="L37" s="21" t="str">
        <f t="shared" si="1"/>
        <v>o</v>
      </c>
      <c r="M37" s="22">
        <f t="shared" si="0"/>
        <v>0</v>
      </c>
      <c r="N37" s="21" t="s">
        <v>159</v>
      </c>
    </row>
    <row r="38" spans="2:14" ht="24.75" customHeight="1" x14ac:dyDescent="0.2">
      <c r="B38" s="18" t="s">
        <v>206</v>
      </c>
      <c r="C38" s="18"/>
      <c r="D38" s="3" t="s">
        <v>177</v>
      </c>
      <c r="E38" s="7" t="s">
        <v>89</v>
      </c>
      <c r="F38" s="7" t="s">
        <v>59</v>
      </c>
      <c r="G38" s="19" t="s">
        <v>19</v>
      </c>
      <c r="H38" s="20" t="s">
        <v>204</v>
      </c>
      <c r="I38" s="63" t="s">
        <v>90</v>
      </c>
      <c r="J38" s="63"/>
      <c r="K38" s="23" t="s">
        <v>255</v>
      </c>
      <c r="L38" s="21" t="str">
        <f t="shared" si="1"/>
        <v>o</v>
      </c>
      <c r="M38" s="22">
        <f t="shared" si="0"/>
        <v>0</v>
      </c>
      <c r="N38" s="21" t="s">
        <v>159</v>
      </c>
    </row>
    <row r="39" spans="2:14" ht="120" x14ac:dyDescent="0.2">
      <c r="B39" s="18" t="s">
        <v>206</v>
      </c>
      <c r="C39" s="18"/>
      <c r="D39" s="3" t="s">
        <v>181</v>
      </c>
      <c r="E39" s="7" t="s">
        <v>225</v>
      </c>
      <c r="F39" s="7" t="s">
        <v>91</v>
      </c>
      <c r="G39" s="7" t="s">
        <v>19</v>
      </c>
      <c r="H39" s="20" t="s">
        <v>204</v>
      </c>
      <c r="I39" s="63"/>
      <c r="J39" s="63"/>
      <c r="K39" s="23"/>
      <c r="L39" s="21" t="str">
        <f t="shared" si="1"/>
        <v>o</v>
      </c>
      <c r="M39" s="22">
        <f t="shared" si="0"/>
        <v>0</v>
      </c>
      <c r="N39" s="21"/>
    </row>
    <row r="40" spans="2:14" ht="29.25" customHeight="1" x14ac:dyDescent="0.2">
      <c r="B40" s="18" t="s">
        <v>206</v>
      </c>
      <c r="C40" s="18"/>
      <c r="D40" s="3" t="s">
        <v>177</v>
      </c>
      <c r="E40" s="7" t="s">
        <v>92</v>
      </c>
      <c r="F40" s="7" t="s">
        <v>59</v>
      </c>
      <c r="G40" s="7" t="s">
        <v>19</v>
      </c>
      <c r="H40" s="20" t="s">
        <v>204</v>
      </c>
      <c r="I40" s="63" t="s">
        <v>90</v>
      </c>
      <c r="J40" s="63"/>
      <c r="K40" s="23" t="s">
        <v>255</v>
      </c>
      <c r="L40" s="21" t="str">
        <f t="shared" si="1"/>
        <v>o</v>
      </c>
      <c r="M40" s="22">
        <f t="shared" si="0"/>
        <v>0</v>
      </c>
      <c r="N40" s="21" t="s">
        <v>159</v>
      </c>
    </row>
    <row r="41" spans="2:14" ht="12.75" x14ac:dyDescent="0.2">
      <c r="B41" s="18" t="s">
        <v>206</v>
      </c>
      <c r="C41" s="18"/>
      <c r="D41" s="3" t="s">
        <v>177</v>
      </c>
      <c r="E41" s="7" t="s">
        <v>93</v>
      </c>
      <c r="F41" s="7" t="s">
        <v>94</v>
      </c>
      <c r="G41" s="7" t="s">
        <v>18</v>
      </c>
      <c r="H41" s="20" t="s">
        <v>204</v>
      </c>
      <c r="I41" s="63" t="s">
        <v>95</v>
      </c>
      <c r="J41" s="63"/>
      <c r="K41" s="23"/>
      <c r="L41" s="21" t="str">
        <f t="shared" si="1"/>
        <v>o</v>
      </c>
      <c r="M41" s="22">
        <f t="shared" si="0"/>
        <v>0</v>
      </c>
      <c r="N41" s="21" t="s">
        <v>159</v>
      </c>
    </row>
    <row r="42" spans="2:14" ht="25.5" x14ac:dyDescent="0.2">
      <c r="B42" s="18" t="s">
        <v>206</v>
      </c>
      <c r="C42" s="18"/>
      <c r="D42" s="3" t="s">
        <v>181</v>
      </c>
      <c r="E42" s="7" t="s">
        <v>96</v>
      </c>
      <c r="F42" s="7" t="s">
        <v>15</v>
      </c>
      <c r="G42" s="7" t="s">
        <v>19</v>
      </c>
      <c r="H42" s="20" t="s">
        <v>204</v>
      </c>
      <c r="I42" s="63"/>
      <c r="J42" s="63"/>
      <c r="K42" s="23" t="s">
        <v>255</v>
      </c>
      <c r="L42" s="21" t="str">
        <f t="shared" si="1"/>
        <v>o</v>
      </c>
      <c r="M42" s="22">
        <f t="shared" si="0"/>
        <v>0</v>
      </c>
      <c r="N42" s="21" t="s">
        <v>162</v>
      </c>
    </row>
    <row r="43" spans="2:14" ht="24" x14ac:dyDescent="0.2">
      <c r="B43" s="18" t="s">
        <v>206</v>
      </c>
      <c r="C43" s="18"/>
      <c r="D43" s="3" t="s">
        <v>177</v>
      </c>
      <c r="E43" s="7" t="s">
        <v>248</v>
      </c>
      <c r="F43" s="7" t="s">
        <v>249</v>
      </c>
      <c r="G43" s="7" t="s">
        <v>250</v>
      </c>
      <c r="H43" s="20" t="s">
        <v>204</v>
      </c>
      <c r="I43" s="68"/>
      <c r="J43" s="69"/>
      <c r="K43" s="23" t="s">
        <v>255</v>
      </c>
      <c r="L43" s="21"/>
      <c r="M43" s="22">
        <f t="shared" si="0"/>
        <v>0</v>
      </c>
      <c r="N43" s="21" t="s">
        <v>162</v>
      </c>
    </row>
    <row r="44" spans="2:14" ht="60" x14ac:dyDescent="0.2">
      <c r="B44" s="18" t="s">
        <v>206</v>
      </c>
      <c r="C44" s="18"/>
      <c r="D44" s="3" t="s">
        <v>182</v>
      </c>
      <c r="E44" s="7" t="s">
        <v>97</v>
      </c>
      <c r="F44" s="7" t="s">
        <v>155</v>
      </c>
      <c r="G44" s="19" t="s">
        <v>19</v>
      </c>
      <c r="H44" s="20" t="s">
        <v>204</v>
      </c>
      <c r="I44" s="63"/>
      <c r="J44" s="63"/>
      <c r="K44" s="23" t="s">
        <v>255</v>
      </c>
      <c r="L44" s="21" t="str">
        <f t="shared" si="1"/>
        <v>o</v>
      </c>
      <c r="M44" s="22">
        <f t="shared" si="0"/>
        <v>0</v>
      </c>
      <c r="N44" s="21" t="s">
        <v>162</v>
      </c>
    </row>
    <row r="45" spans="2:14" ht="24" x14ac:dyDescent="0.2">
      <c r="B45" s="18" t="s">
        <v>206</v>
      </c>
      <c r="C45" s="18"/>
      <c r="D45" s="3" t="s">
        <v>182</v>
      </c>
      <c r="E45" s="7" t="s">
        <v>76</v>
      </c>
      <c r="F45" s="7" t="s">
        <v>78</v>
      </c>
      <c r="G45" s="19" t="s">
        <v>4</v>
      </c>
      <c r="H45" s="20" t="s">
        <v>204</v>
      </c>
      <c r="I45" s="63"/>
      <c r="J45" s="63"/>
      <c r="K45" s="23" t="s">
        <v>255</v>
      </c>
      <c r="L45" s="21" t="str">
        <f>H45</f>
        <v>o</v>
      </c>
      <c r="M45" s="22">
        <f t="shared" si="0"/>
        <v>0</v>
      </c>
      <c r="N45" s="21" t="s">
        <v>162</v>
      </c>
    </row>
    <row r="46" spans="2:14" ht="24" x14ac:dyDescent="0.2">
      <c r="B46" s="18" t="s">
        <v>206</v>
      </c>
      <c r="C46" s="18"/>
      <c r="D46" s="3" t="s">
        <v>182</v>
      </c>
      <c r="E46" s="7" t="s">
        <v>98</v>
      </c>
      <c r="F46" s="7" t="s">
        <v>16</v>
      </c>
      <c r="G46" s="19" t="s">
        <v>4</v>
      </c>
      <c r="H46" s="20" t="s">
        <v>204</v>
      </c>
      <c r="I46" s="63"/>
      <c r="J46" s="63"/>
      <c r="K46" s="23" t="s">
        <v>255</v>
      </c>
      <c r="L46" s="21" t="str">
        <f t="shared" si="1"/>
        <v>o</v>
      </c>
      <c r="M46" s="22">
        <f t="shared" si="0"/>
        <v>0</v>
      </c>
      <c r="N46" s="21" t="s">
        <v>162</v>
      </c>
    </row>
    <row r="47" spans="2:14" ht="48" x14ac:dyDescent="0.2">
      <c r="B47" s="18" t="s">
        <v>206</v>
      </c>
      <c r="C47" s="18"/>
      <c r="D47" s="3" t="s">
        <v>182</v>
      </c>
      <c r="E47" s="7" t="s">
        <v>99</v>
      </c>
      <c r="F47" s="7" t="s">
        <v>100</v>
      </c>
      <c r="G47" s="19" t="s">
        <v>4</v>
      </c>
      <c r="H47" s="20" t="s">
        <v>204</v>
      </c>
      <c r="I47" s="63"/>
      <c r="J47" s="63"/>
      <c r="K47" s="23" t="s">
        <v>255</v>
      </c>
      <c r="L47" s="21" t="str">
        <f t="shared" si="1"/>
        <v>o</v>
      </c>
      <c r="M47" s="22">
        <f t="shared" si="0"/>
        <v>0</v>
      </c>
      <c r="N47" s="21" t="s">
        <v>221</v>
      </c>
    </row>
    <row r="48" spans="2:14" ht="36" x14ac:dyDescent="0.2">
      <c r="B48" s="18" t="s">
        <v>206</v>
      </c>
      <c r="C48" s="18"/>
      <c r="D48" s="3" t="s">
        <v>182</v>
      </c>
      <c r="E48" s="7" t="s">
        <v>247</v>
      </c>
      <c r="F48" s="7" t="s">
        <v>101</v>
      </c>
      <c r="G48" s="19" t="s">
        <v>18</v>
      </c>
      <c r="H48" s="20" t="s">
        <v>204</v>
      </c>
      <c r="I48" s="63" t="s">
        <v>108</v>
      </c>
      <c r="J48" s="63"/>
      <c r="K48" s="23" t="s">
        <v>255</v>
      </c>
      <c r="L48" s="21" t="str">
        <f t="shared" si="1"/>
        <v>o</v>
      </c>
      <c r="M48" s="22">
        <f t="shared" si="0"/>
        <v>0</v>
      </c>
      <c r="N48" s="21" t="s">
        <v>221</v>
      </c>
    </row>
    <row r="49" spans="2:14" ht="24" x14ac:dyDescent="0.2">
      <c r="B49" s="18" t="s">
        <v>206</v>
      </c>
      <c r="C49" s="18"/>
      <c r="D49" s="3" t="s">
        <v>182</v>
      </c>
      <c r="E49" s="7" t="s">
        <v>102</v>
      </c>
      <c r="F49" s="7" t="s">
        <v>59</v>
      </c>
      <c r="G49" s="19" t="s">
        <v>4</v>
      </c>
      <c r="H49" s="20" t="s">
        <v>204</v>
      </c>
      <c r="I49" s="64"/>
      <c r="J49" s="64"/>
      <c r="K49" s="23" t="s">
        <v>255</v>
      </c>
      <c r="L49" s="21" t="str">
        <f t="shared" si="1"/>
        <v>o</v>
      </c>
      <c r="M49" s="22">
        <f t="shared" si="0"/>
        <v>0</v>
      </c>
      <c r="N49" s="21" t="s">
        <v>159</v>
      </c>
    </row>
    <row r="50" spans="2:14" ht="24" x14ac:dyDescent="0.2">
      <c r="B50" s="18" t="s">
        <v>206</v>
      </c>
      <c r="C50" s="18"/>
      <c r="D50" s="3" t="s">
        <v>182</v>
      </c>
      <c r="E50" s="7" t="s">
        <v>103</v>
      </c>
      <c r="F50" s="7" t="s">
        <v>104</v>
      </c>
      <c r="G50" s="19"/>
      <c r="H50" s="20" t="s">
        <v>204</v>
      </c>
      <c r="I50" s="64"/>
      <c r="J50" s="64"/>
      <c r="K50" s="23" t="s">
        <v>255</v>
      </c>
      <c r="L50" s="21" t="str">
        <f t="shared" si="1"/>
        <v>o</v>
      </c>
      <c r="M50" s="22">
        <f t="shared" si="0"/>
        <v>0</v>
      </c>
      <c r="N50" s="21" t="s">
        <v>159</v>
      </c>
    </row>
    <row r="51" spans="2:14" ht="28.5" customHeight="1" x14ac:dyDescent="0.2">
      <c r="B51" s="18" t="s">
        <v>206</v>
      </c>
      <c r="C51" s="18"/>
      <c r="D51" s="3" t="s">
        <v>182</v>
      </c>
      <c r="E51" s="7" t="s">
        <v>149</v>
      </c>
      <c r="F51" s="7" t="s">
        <v>148</v>
      </c>
      <c r="G51" s="19" t="s">
        <v>18</v>
      </c>
      <c r="H51" s="20" t="s">
        <v>204</v>
      </c>
      <c r="I51" s="63" t="s">
        <v>17</v>
      </c>
      <c r="J51" s="63"/>
      <c r="K51" s="23" t="s">
        <v>255</v>
      </c>
      <c r="L51" s="21" t="str">
        <f t="shared" si="1"/>
        <v>o</v>
      </c>
      <c r="M51" s="22">
        <f t="shared" si="0"/>
        <v>0</v>
      </c>
      <c r="N51" s="21" t="s">
        <v>221</v>
      </c>
    </row>
    <row r="52" spans="2:14" ht="59.25" customHeight="1" x14ac:dyDescent="0.2">
      <c r="B52" s="18" t="s">
        <v>206</v>
      </c>
      <c r="C52" s="18"/>
      <c r="D52" s="3" t="s">
        <v>184</v>
      </c>
      <c r="E52" s="7" t="s">
        <v>183</v>
      </c>
      <c r="F52" s="7" t="s">
        <v>190</v>
      </c>
      <c r="G52" s="19" t="s">
        <v>18</v>
      </c>
      <c r="H52" s="20" t="s">
        <v>204</v>
      </c>
      <c r="I52" s="64"/>
      <c r="J52" s="64"/>
      <c r="K52" s="23" t="s">
        <v>255</v>
      </c>
      <c r="L52" s="21" t="str">
        <f t="shared" si="1"/>
        <v>o</v>
      </c>
      <c r="M52" s="22">
        <f t="shared" si="0"/>
        <v>0</v>
      </c>
      <c r="N52" s="21" t="s">
        <v>163</v>
      </c>
    </row>
    <row r="53" spans="2:14" ht="57" customHeight="1" x14ac:dyDescent="0.2">
      <c r="B53" s="18" t="s">
        <v>206</v>
      </c>
      <c r="C53" s="18"/>
      <c r="D53" s="3" t="s">
        <v>184</v>
      </c>
      <c r="E53" s="7" t="s">
        <v>185</v>
      </c>
      <c r="F53" s="7" t="s">
        <v>186</v>
      </c>
      <c r="G53" s="19" t="s">
        <v>18</v>
      </c>
      <c r="H53" s="20" t="s">
        <v>204</v>
      </c>
      <c r="I53" s="64"/>
      <c r="J53" s="64"/>
      <c r="K53" s="23" t="s">
        <v>255</v>
      </c>
      <c r="L53" s="21" t="str">
        <f t="shared" si="1"/>
        <v>o</v>
      </c>
      <c r="M53" s="22">
        <f t="shared" si="0"/>
        <v>0</v>
      </c>
      <c r="N53" s="21" t="s">
        <v>159</v>
      </c>
    </row>
    <row r="54" spans="2:14" ht="42.75" customHeight="1" x14ac:dyDescent="0.2">
      <c r="B54" s="18" t="s">
        <v>206</v>
      </c>
      <c r="C54" s="18"/>
      <c r="D54" s="3" t="s">
        <v>184</v>
      </c>
      <c r="E54" s="7" t="s">
        <v>187</v>
      </c>
      <c r="F54" s="7" t="s">
        <v>16</v>
      </c>
      <c r="G54" s="19" t="s">
        <v>18</v>
      </c>
      <c r="H54" s="20" t="s">
        <v>204</v>
      </c>
      <c r="I54" s="64"/>
      <c r="J54" s="64"/>
      <c r="K54" s="23" t="s">
        <v>255</v>
      </c>
      <c r="L54" s="21" t="str">
        <f t="shared" si="1"/>
        <v>o</v>
      </c>
      <c r="M54" s="22">
        <f t="shared" si="0"/>
        <v>0</v>
      </c>
      <c r="N54" s="25"/>
    </row>
    <row r="55" spans="2:14" ht="54.75" customHeight="1" x14ac:dyDescent="0.2">
      <c r="B55" s="18" t="s">
        <v>206</v>
      </c>
      <c r="C55" s="18"/>
      <c r="D55" s="3" t="s">
        <v>184</v>
      </c>
      <c r="E55" s="7" t="s">
        <v>188</v>
      </c>
      <c r="F55" s="7" t="s">
        <v>191</v>
      </c>
      <c r="G55" s="19" t="s">
        <v>18</v>
      </c>
      <c r="H55" s="20" t="s">
        <v>204</v>
      </c>
      <c r="I55" s="64"/>
      <c r="J55" s="64"/>
      <c r="K55" s="23" t="s">
        <v>255</v>
      </c>
      <c r="L55" s="21" t="str">
        <f t="shared" si="1"/>
        <v>o</v>
      </c>
      <c r="M55" s="22">
        <f t="shared" si="0"/>
        <v>0</v>
      </c>
      <c r="N55" s="21" t="s">
        <v>159</v>
      </c>
    </row>
    <row r="56" spans="2:14" ht="24" x14ac:dyDescent="0.2">
      <c r="B56" s="18" t="s">
        <v>206</v>
      </c>
      <c r="C56" s="18"/>
      <c r="D56" s="3" t="s">
        <v>184</v>
      </c>
      <c r="E56" s="7" t="s">
        <v>189</v>
      </c>
      <c r="F56" s="7" t="s">
        <v>150</v>
      </c>
      <c r="G56" s="19" t="s">
        <v>18</v>
      </c>
      <c r="H56" s="20" t="s">
        <v>204</v>
      </c>
      <c r="I56" s="64"/>
      <c r="J56" s="64"/>
      <c r="K56" s="23" t="s">
        <v>255</v>
      </c>
      <c r="L56" s="21" t="str">
        <f t="shared" si="1"/>
        <v>o</v>
      </c>
      <c r="M56" s="22">
        <f t="shared" si="0"/>
        <v>0</v>
      </c>
      <c r="N56" s="21" t="s">
        <v>163</v>
      </c>
    </row>
    <row r="57" spans="2:14" ht="24" x14ac:dyDescent="0.2">
      <c r="B57" s="18" t="s">
        <v>206</v>
      </c>
      <c r="C57" s="18"/>
      <c r="D57" s="3" t="s">
        <v>180</v>
      </c>
      <c r="E57" s="7" t="s">
        <v>123</v>
      </c>
      <c r="F57" s="7" t="s">
        <v>0</v>
      </c>
      <c r="G57" s="19" t="s">
        <v>23</v>
      </c>
      <c r="H57" s="20" t="s">
        <v>204</v>
      </c>
      <c r="I57" s="63"/>
      <c r="J57" s="63"/>
      <c r="K57" s="23" t="s">
        <v>255</v>
      </c>
      <c r="L57" s="21" t="str">
        <f t="shared" si="1"/>
        <v>o</v>
      </c>
      <c r="M57" s="22">
        <f t="shared" si="0"/>
        <v>0</v>
      </c>
      <c r="N57" s="21" t="s">
        <v>162</v>
      </c>
    </row>
    <row r="58" spans="2:14" ht="49.5" customHeight="1" x14ac:dyDescent="0.2">
      <c r="B58" s="18" t="s">
        <v>206</v>
      </c>
      <c r="C58" s="18"/>
      <c r="D58" s="3" t="s">
        <v>197</v>
      </c>
      <c r="E58" s="7" t="s">
        <v>194</v>
      </c>
      <c r="F58" s="7" t="s">
        <v>129</v>
      </c>
      <c r="G58" s="19" t="s">
        <v>130</v>
      </c>
      <c r="H58" s="20" t="s">
        <v>204</v>
      </c>
      <c r="I58" s="63" t="s">
        <v>154</v>
      </c>
      <c r="J58" s="63"/>
      <c r="K58" s="23" t="s">
        <v>255</v>
      </c>
      <c r="L58" s="21" t="str">
        <f t="shared" si="1"/>
        <v>o</v>
      </c>
      <c r="M58" s="22">
        <f t="shared" si="0"/>
        <v>0</v>
      </c>
      <c r="N58" s="26" t="s">
        <v>166</v>
      </c>
    </row>
    <row r="59" spans="2:14" ht="48" x14ac:dyDescent="0.2">
      <c r="B59" s="18" t="s">
        <v>206</v>
      </c>
      <c r="C59" s="18"/>
      <c r="D59" s="3" t="s">
        <v>197</v>
      </c>
      <c r="E59" s="7" t="s">
        <v>127</v>
      </c>
      <c r="F59" s="7" t="s">
        <v>131</v>
      </c>
      <c r="G59" s="19" t="s">
        <v>128</v>
      </c>
      <c r="H59" s="20" t="s">
        <v>204</v>
      </c>
      <c r="I59" s="63"/>
      <c r="J59" s="63"/>
      <c r="K59" s="23" t="s">
        <v>255</v>
      </c>
      <c r="L59" s="21" t="str">
        <f t="shared" si="1"/>
        <v>o</v>
      </c>
      <c r="M59" s="22">
        <f t="shared" si="0"/>
        <v>0</v>
      </c>
      <c r="N59" s="26" t="s">
        <v>166</v>
      </c>
    </row>
    <row r="60" spans="2:14" ht="39.75" customHeight="1" x14ac:dyDescent="0.2">
      <c r="B60" s="18" t="s">
        <v>206</v>
      </c>
      <c r="C60" s="18"/>
      <c r="D60" s="3" t="s">
        <v>197</v>
      </c>
      <c r="E60" s="7" t="s">
        <v>193</v>
      </c>
      <c r="F60" s="7" t="s">
        <v>9</v>
      </c>
      <c r="G60" s="19" t="s">
        <v>8</v>
      </c>
      <c r="H60" s="20" t="s">
        <v>204</v>
      </c>
      <c r="I60" s="63"/>
      <c r="J60" s="63"/>
      <c r="K60" s="23" t="s">
        <v>255</v>
      </c>
      <c r="L60" s="21" t="str">
        <f t="shared" si="1"/>
        <v>o</v>
      </c>
      <c r="M60" s="22">
        <f t="shared" si="0"/>
        <v>0</v>
      </c>
      <c r="N60" s="21" t="s">
        <v>162</v>
      </c>
    </row>
    <row r="61" spans="2:14" ht="36" x14ac:dyDescent="0.2">
      <c r="B61" s="18" t="s">
        <v>206</v>
      </c>
      <c r="C61" s="18"/>
      <c r="D61" s="3" t="s">
        <v>195</v>
      </c>
      <c r="E61" s="7" t="s">
        <v>114</v>
      </c>
      <c r="F61" s="7" t="s">
        <v>115</v>
      </c>
      <c r="G61" s="19" t="s">
        <v>21</v>
      </c>
      <c r="H61" s="20" t="s">
        <v>204</v>
      </c>
      <c r="I61" s="63"/>
      <c r="J61" s="63"/>
      <c r="K61" s="23" t="s">
        <v>255</v>
      </c>
      <c r="L61" s="21" t="str">
        <f t="shared" si="1"/>
        <v>o</v>
      </c>
      <c r="M61" s="22">
        <f t="shared" si="0"/>
        <v>0</v>
      </c>
      <c r="N61" s="21" t="s">
        <v>162</v>
      </c>
    </row>
    <row r="62" spans="2:14" ht="24" x14ac:dyDescent="0.2">
      <c r="B62" s="18" t="s">
        <v>206</v>
      </c>
      <c r="C62" s="18"/>
      <c r="D62" s="3" t="s">
        <v>195</v>
      </c>
      <c r="E62" s="7" t="s">
        <v>251</v>
      </c>
      <c r="F62" s="7" t="s">
        <v>22</v>
      </c>
      <c r="G62" s="19" t="s">
        <v>256</v>
      </c>
      <c r="H62" s="20" t="s">
        <v>204</v>
      </c>
      <c r="I62" s="68"/>
      <c r="J62" s="69"/>
      <c r="K62" s="23" t="s">
        <v>255</v>
      </c>
      <c r="L62" s="21"/>
      <c r="M62" s="22">
        <f t="shared" si="0"/>
        <v>0</v>
      </c>
      <c r="N62" s="21" t="s">
        <v>162</v>
      </c>
    </row>
    <row r="63" spans="2:14" ht="24" x14ac:dyDescent="0.2">
      <c r="B63" s="18" t="s">
        <v>206</v>
      </c>
      <c r="C63" s="18"/>
      <c r="D63" s="3" t="s">
        <v>177</v>
      </c>
      <c r="E63" s="7" t="s">
        <v>116</v>
      </c>
      <c r="F63" s="7" t="s">
        <v>117</v>
      </c>
      <c r="G63" s="19" t="s">
        <v>7</v>
      </c>
      <c r="H63" s="20" t="s">
        <v>204</v>
      </c>
      <c r="I63" s="64"/>
      <c r="J63" s="64"/>
      <c r="K63" s="23" t="s">
        <v>255</v>
      </c>
      <c r="L63" s="21" t="str">
        <f t="shared" si="1"/>
        <v>o</v>
      </c>
      <c r="M63" s="22">
        <f t="shared" si="0"/>
        <v>0</v>
      </c>
      <c r="N63" s="21" t="s">
        <v>162</v>
      </c>
    </row>
    <row r="64" spans="2:14" ht="24" x14ac:dyDescent="0.2">
      <c r="B64" s="18" t="s">
        <v>206</v>
      </c>
      <c r="C64" s="18"/>
      <c r="D64" s="3" t="s">
        <v>176</v>
      </c>
      <c r="E64" s="7" t="s">
        <v>53</v>
      </c>
      <c r="F64" s="7" t="s">
        <v>38</v>
      </c>
      <c r="G64" s="19" t="s">
        <v>2</v>
      </c>
      <c r="H64" s="20" t="s">
        <v>204</v>
      </c>
      <c r="I64" s="63" t="s">
        <v>29</v>
      </c>
      <c r="J64" s="63"/>
      <c r="K64" s="23" t="s">
        <v>255</v>
      </c>
      <c r="L64" s="21" t="str">
        <f t="shared" si="1"/>
        <v>o</v>
      </c>
      <c r="M64" s="22">
        <f t="shared" si="0"/>
        <v>0</v>
      </c>
      <c r="N64" s="21" t="s">
        <v>162</v>
      </c>
    </row>
    <row r="65" spans="2:14" ht="36" x14ac:dyDescent="0.2">
      <c r="B65" s="18" t="s">
        <v>206</v>
      </c>
      <c r="C65" s="18"/>
      <c r="D65" s="3" t="s">
        <v>176</v>
      </c>
      <c r="E65" s="7" t="s">
        <v>42</v>
      </c>
      <c r="F65" s="7" t="s">
        <v>26</v>
      </c>
      <c r="G65" s="19" t="s">
        <v>2</v>
      </c>
      <c r="H65" s="20" t="s">
        <v>204</v>
      </c>
      <c r="I65" s="63"/>
      <c r="J65" s="63"/>
      <c r="K65" s="23" t="s">
        <v>255</v>
      </c>
      <c r="L65" s="21" t="str">
        <f t="shared" si="1"/>
        <v>o</v>
      </c>
      <c r="M65" s="22">
        <f t="shared" si="0"/>
        <v>0</v>
      </c>
      <c r="N65" s="21" t="s">
        <v>159</v>
      </c>
    </row>
    <row r="66" spans="2:14" ht="24" x14ac:dyDescent="0.2">
      <c r="B66" s="18" t="s">
        <v>206</v>
      </c>
      <c r="C66" s="18"/>
      <c r="D66" s="3" t="s">
        <v>180</v>
      </c>
      <c r="E66" s="7" t="s">
        <v>44</v>
      </c>
      <c r="F66" s="7" t="s">
        <v>51</v>
      </c>
      <c r="G66" s="19" t="s">
        <v>7</v>
      </c>
      <c r="H66" s="20" t="s">
        <v>204</v>
      </c>
      <c r="I66" s="63"/>
      <c r="J66" s="63"/>
      <c r="K66" s="23"/>
      <c r="L66" s="21" t="str">
        <f t="shared" si="1"/>
        <v>o</v>
      </c>
      <c r="M66" s="22">
        <f t="shared" si="0"/>
        <v>0</v>
      </c>
      <c r="N66" s="21" t="s">
        <v>162</v>
      </c>
    </row>
    <row r="67" spans="2:14" ht="24" x14ac:dyDescent="0.2">
      <c r="B67" s="18" t="s">
        <v>206</v>
      </c>
      <c r="C67" s="18"/>
      <c r="D67" s="3" t="s">
        <v>180</v>
      </c>
      <c r="E67" s="7" t="s">
        <v>110</v>
      </c>
      <c r="F67" s="7" t="s">
        <v>109</v>
      </c>
      <c r="G67" s="19" t="s">
        <v>111</v>
      </c>
      <c r="H67" s="20" t="s">
        <v>204</v>
      </c>
      <c r="I67" s="64"/>
      <c r="J67" s="64"/>
      <c r="K67" s="23"/>
      <c r="L67" s="21" t="str">
        <f t="shared" si="1"/>
        <v>o</v>
      </c>
      <c r="M67" s="22">
        <f t="shared" si="0"/>
        <v>0</v>
      </c>
      <c r="N67" s="21" t="s">
        <v>162</v>
      </c>
    </row>
    <row r="68" spans="2:14" ht="36" x14ac:dyDescent="0.2">
      <c r="B68" s="18" t="s">
        <v>206</v>
      </c>
      <c r="C68" s="18"/>
      <c r="D68" s="3" t="s">
        <v>180</v>
      </c>
      <c r="E68" s="7" t="s">
        <v>113</v>
      </c>
      <c r="F68" s="7" t="s">
        <v>112</v>
      </c>
      <c r="G68" s="19" t="s">
        <v>18</v>
      </c>
      <c r="H68" s="20" t="s">
        <v>204</v>
      </c>
      <c r="I68" s="63"/>
      <c r="J68" s="63"/>
      <c r="K68" s="23" t="s">
        <v>255</v>
      </c>
      <c r="L68" s="21" t="str">
        <f t="shared" si="1"/>
        <v>o</v>
      </c>
      <c r="M68" s="22">
        <f t="shared" si="0"/>
        <v>0</v>
      </c>
      <c r="N68" s="21" t="s">
        <v>162</v>
      </c>
    </row>
    <row r="69" spans="2:14" ht="36" x14ac:dyDescent="0.2">
      <c r="B69" s="18" t="s">
        <v>206</v>
      </c>
      <c r="C69" s="18"/>
      <c r="D69" s="3" t="s">
        <v>180</v>
      </c>
      <c r="E69" s="7" t="s">
        <v>156</v>
      </c>
      <c r="F69" s="7" t="s">
        <v>152</v>
      </c>
      <c r="G69" s="19" t="s">
        <v>18</v>
      </c>
      <c r="H69" s="20" t="s">
        <v>204</v>
      </c>
      <c r="I69" s="63"/>
      <c r="J69" s="63"/>
      <c r="K69" s="23" t="s">
        <v>255</v>
      </c>
      <c r="L69" s="21" t="str">
        <f t="shared" si="1"/>
        <v>o</v>
      </c>
      <c r="M69" s="22">
        <f t="shared" si="0"/>
        <v>0</v>
      </c>
      <c r="N69" s="21" t="s">
        <v>159</v>
      </c>
    </row>
    <row r="70" spans="2:14" ht="24" x14ac:dyDescent="0.2">
      <c r="B70" s="18" t="s">
        <v>206</v>
      </c>
      <c r="C70" s="18"/>
      <c r="D70" s="3" t="s">
        <v>180</v>
      </c>
      <c r="E70" s="7" t="s">
        <v>106</v>
      </c>
      <c r="F70" s="7" t="s">
        <v>9</v>
      </c>
      <c r="G70" s="19" t="s">
        <v>18</v>
      </c>
      <c r="H70" s="20" t="s">
        <v>204</v>
      </c>
      <c r="I70" s="63"/>
      <c r="J70" s="63"/>
      <c r="K70" s="23" t="s">
        <v>255</v>
      </c>
      <c r="L70" s="21" t="str">
        <f t="shared" si="1"/>
        <v>o</v>
      </c>
      <c r="M70" s="22">
        <f t="shared" si="0"/>
        <v>0</v>
      </c>
      <c r="N70" s="21" t="s">
        <v>162</v>
      </c>
    </row>
    <row r="71" spans="2:14" ht="24" x14ac:dyDescent="0.2">
      <c r="B71" s="18" t="s">
        <v>206</v>
      </c>
      <c r="C71" s="18"/>
      <c r="D71" s="3" t="s">
        <v>180</v>
      </c>
      <c r="E71" s="7" t="s">
        <v>107</v>
      </c>
      <c r="F71" s="7" t="s">
        <v>9</v>
      </c>
      <c r="G71" s="19" t="s">
        <v>18</v>
      </c>
      <c r="H71" s="20" t="s">
        <v>204</v>
      </c>
      <c r="I71" s="63"/>
      <c r="J71" s="63"/>
      <c r="K71" s="23" t="s">
        <v>255</v>
      </c>
      <c r="L71" s="21" t="str">
        <f t="shared" si="1"/>
        <v>o</v>
      </c>
      <c r="M71" s="22">
        <f t="shared" si="0"/>
        <v>0</v>
      </c>
      <c r="N71" s="21" t="s">
        <v>162</v>
      </c>
    </row>
    <row r="72" spans="2:14" ht="24" x14ac:dyDescent="0.2">
      <c r="B72" s="18" t="s">
        <v>206</v>
      </c>
      <c r="C72" s="18"/>
      <c r="D72" s="3" t="s">
        <v>180</v>
      </c>
      <c r="E72" s="7" t="s">
        <v>118</v>
      </c>
      <c r="F72" s="7" t="s">
        <v>119</v>
      </c>
      <c r="G72" s="19" t="s">
        <v>120</v>
      </c>
      <c r="H72" s="20" t="s">
        <v>204</v>
      </c>
      <c r="I72" s="64"/>
      <c r="J72" s="64"/>
      <c r="K72" s="23" t="s">
        <v>255</v>
      </c>
      <c r="L72" s="21" t="str">
        <f t="shared" si="1"/>
        <v>o</v>
      </c>
      <c r="M72" s="22">
        <f t="shared" si="0"/>
        <v>0</v>
      </c>
      <c r="N72" s="21" t="s">
        <v>162</v>
      </c>
    </row>
    <row r="73" spans="2:14" ht="66.75" customHeight="1" x14ac:dyDescent="0.2">
      <c r="B73" s="18" t="s">
        <v>206</v>
      </c>
      <c r="C73" s="18"/>
      <c r="D73" s="3" t="s">
        <v>180</v>
      </c>
      <c r="E73" s="7" t="s">
        <v>121</v>
      </c>
      <c r="F73" s="7" t="s">
        <v>122</v>
      </c>
      <c r="G73" s="19" t="s">
        <v>4</v>
      </c>
      <c r="H73" s="20" t="s">
        <v>204</v>
      </c>
      <c r="I73" s="63"/>
      <c r="J73" s="63"/>
      <c r="K73" s="23" t="s">
        <v>255</v>
      </c>
      <c r="L73" s="21" t="str">
        <f t="shared" si="1"/>
        <v>o</v>
      </c>
      <c r="M73" s="22">
        <f t="shared" si="0"/>
        <v>0</v>
      </c>
      <c r="N73" s="21" t="s">
        <v>162</v>
      </c>
    </row>
    <row r="74" spans="2:14" ht="58.5" customHeight="1" x14ac:dyDescent="0.2">
      <c r="B74" s="18" t="s">
        <v>206</v>
      </c>
      <c r="C74" s="18"/>
      <c r="D74" s="3" t="s">
        <v>180</v>
      </c>
      <c r="E74" s="7" t="s">
        <v>205</v>
      </c>
      <c r="F74" s="7" t="s">
        <v>158</v>
      </c>
      <c r="G74" s="7" t="s">
        <v>227</v>
      </c>
      <c r="H74" s="20" t="s">
        <v>204</v>
      </c>
      <c r="I74" s="63" t="s">
        <v>157</v>
      </c>
      <c r="J74" s="63"/>
      <c r="K74" s="23" t="s">
        <v>255</v>
      </c>
      <c r="L74" s="21" t="str">
        <f>H74</f>
        <v>o</v>
      </c>
      <c r="M74" s="22">
        <f t="shared" si="0"/>
        <v>0</v>
      </c>
      <c r="N74" s="21" t="s">
        <v>162</v>
      </c>
    </row>
    <row r="75" spans="2:14" ht="45" customHeight="1" x14ac:dyDescent="0.2">
      <c r="B75" s="18" t="s">
        <v>206</v>
      </c>
      <c r="C75" s="18"/>
      <c r="D75" s="3" t="s">
        <v>180</v>
      </c>
      <c r="E75" s="7" t="s">
        <v>164</v>
      </c>
      <c r="F75" s="7" t="s">
        <v>105</v>
      </c>
      <c r="G75" s="19" t="s">
        <v>21</v>
      </c>
      <c r="H75" s="20" t="s">
        <v>204</v>
      </c>
      <c r="I75" s="64"/>
      <c r="J75" s="64"/>
      <c r="K75" s="23" t="s">
        <v>255</v>
      </c>
      <c r="L75" s="21" t="str">
        <f>H75</f>
        <v>o</v>
      </c>
      <c r="M75" s="22">
        <f t="shared" si="0"/>
        <v>0</v>
      </c>
      <c r="N75" s="21" t="s">
        <v>162</v>
      </c>
    </row>
    <row r="76" spans="2:14" ht="45" customHeight="1" x14ac:dyDescent="0.2">
      <c r="B76" s="18" t="s">
        <v>206</v>
      </c>
      <c r="C76" s="18"/>
      <c r="D76" s="3" t="s">
        <v>192</v>
      </c>
      <c r="E76" s="7" t="s">
        <v>237</v>
      </c>
      <c r="F76" s="7" t="s">
        <v>238</v>
      </c>
      <c r="G76" s="19" t="s">
        <v>18</v>
      </c>
      <c r="H76" s="20" t="s">
        <v>204</v>
      </c>
      <c r="I76" s="68"/>
      <c r="J76" s="69"/>
      <c r="K76" s="23" t="s">
        <v>255</v>
      </c>
      <c r="L76" s="21"/>
      <c r="M76" s="22">
        <f t="shared" si="0"/>
        <v>0</v>
      </c>
      <c r="N76" s="21" t="s">
        <v>162</v>
      </c>
    </row>
    <row r="77" spans="2:14" ht="45" customHeight="1" x14ac:dyDescent="0.2">
      <c r="B77" s="18"/>
      <c r="C77" s="18"/>
      <c r="D77" s="3" t="s">
        <v>192</v>
      </c>
      <c r="E77" s="7" t="s">
        <v>239</v>
      </c>
      <c r="F77" s="7" t="s">
        <v>240</v>
      </c>
      <c r="G77" s="19" t="s">
        <v>18</v>
      </c>
      <c r="H77" s="20" t="s">
        <v>204</v>
      </c>
      <c r="I77" s="68"/>
      <c r="J77" s="69"/>
      <c r="K77" s="23" t="s">
        <v>255</v>
      </c>
      <c r="L77" s="21"/>
      <c r="M77" s="22">
        <f t="shared" si="0"/>
        <v>0</v>
      </c>
      <c r="N77" s="21" t="s">
        <v>162</v>
      </c>
    </row>
    <row r="78" spans="2:14" ht="45" customHeight="1" x14ac:dyDescent="0.2">
      <c r="B78" s="18"/>
      <c r="C78" s="18"/>
      <c r="D78" s="3" t="s">
        <v>192</v>
      </c>
      <c r="E78" s="7" t="s">
        <v>241</v>
      </c>
      <c r="F78" s="7" t="s">
        <v>242</v>
      </c>
      <c r="G78" s="19" t="s">
        <v>243</v>
      </c>
      <c r="H78" s="20" t="s">
        <v>204</v>
      </c>
      <c r="I78" s="68"/>
      <c r="J78" s="69"/>
      <c r="K78" s="23" t="s">
        <v>255</v>
      </c>
      <c r="L78" s="21"/>
      <c r="M78" s="22">
        <f t="shared" si="0"/>
        <v>0</v>
      </c>
      <c r="N78" s="21" t="s">
        <v>162</v>
      </c>
    </row>
    <row r="79" spans="2:14" ht="45" customHeight="1" x14ac:dyDescent="0.2">
      <c r="B79" s="18"/>
      <c r="C79" s="18"/>
      <c r="D79" s="3" t="s">
        <v>192</v>
      </c>
      <c r="E79" s="7" t="s">
        <v>244</v>
      </c>
      <c r="F79" s="7" t="s">
        <v>245</v>
      </c>
      <c r="G79" s="19" t="s">
        <v>18</v>
      </c>
      <c r="H79" s="20" t="s">
        <v>204</v>
      </c>
      <c r="I79" s="68"/>
      <c r="J79" s="69"/>
      <c r="K79" s="23" t="s">
        <v>255</v>
      </c>
      <c r="L79" s="21"/>
      <c r="M79" s="22">
        <f t="shared" si="0"/>
        <v>0</v>
      </c>
      <c r="N79" s="21" t="s">
        <v>159</v>
      </c>
    </row>
    <row r="80" spans="2:14" ht="45" customHeight="1" x14ac:dyDescent="0.2">
      <c r="B80" s="18" t="s">
        <v>206</v>
      </c>
      <c r="C80" s="18"/>
      <c r="D80" s="3" t="s">
        <v>192</v>
      </c>
      <c r="E80" s="7" t="s">
        <v>198</v>
      </c>
      <c r="F80" s="7" t="s">
        <v>199</v>
      </c>
      <c r="G80" s="19" t="s">
        <v>7</v>
      </c>
      <c r="H80" s="20" t="s">
        <v>204</v>
      </c>
      <c r="I80" s="68"/>
      <c r="J80" s="69"/>
      <c r="K80" s="23" t="s">
        <v>255</v>
      </c>
      <c r="L80" s="21"/>
      <c r="M80" s="22">
        <f t="shared" si="0"/>
        <v>0</v>
      </c>
      <c r="N80" s="21" t="s">
        <v>162</v>
      </c>
    </row>
    <row r="81" spans="2:14" ht="24" x14ac:dyDescent="0.2">
      <c r="B81" s="18" t="s">
        <v>206</v>
      </c>
      <c r="C81" s="18"/>
      <c r="D81" s="3" t="s">
        <v>192</v>
      </c>
      <c r="E81" s="7" t="s">
        <v>140</v>
      </c>
      <c r="F81" s="7" t="s">
        <v>141</v>
      </c>
      <c r="G81" s="19" t="s">
        <v>7</v>
      </c>
      <c r="H81" s="20" t="s">
        <v>204</v>
      </c>
      <c r="I81" s="63"/>
      <c r="J81" s="63"/>
      <c r="K81" s="23" t="s">
        <v>255</v>
      </c>
      <c r="L81" s="21" t="str">
        <f>H81</f>
        <v>o</v>
      </c>
      <c r="M81" s="22">
        <f t="shared" ref="M81:M99" si="2">IF(K81="Öncelikli Gösterge",COUNTIF(L81:L81,"X"),0)</f>
        <v>0</v>
      </c>
      <c r="N81" s="7" t="s">
        <v>226</v>
      </c>
    </row>
    <row r="82" spans="2:14" ht="36" x14ac:dyDescent="0.2">
      <c r="B82" s="18" t="s">
        <v>206</v>
      </c>
      <c r="C82" s="18"/>
      <c r="D82" s="3" t="s">
        <v>192</v>
      </c>
      <c r="E82" s="7" t="s">
        <v>246</v>
      </c>
      <c r="F82" s="7" t="s">
        <v>165</v>
      </c>
      <c r="G82" s="19" t="s">
        <v>18</v>
      </c>
      <c r="H82" s="20" t="s">
        <v>204</v>
      </c>
      <c r="I82" s="63"/>
      <c r="J82" s="63"/>
      <c r="K82" s="23" t="s">
        <v>255</v>
      </c>
      <c r="L82" s="21" t="str">
        <f>H82</f>
        <v>o</v>
      </c>
      <c r="M82" s="22">
        <f t="shared" si="2"/>
        <v>0</v>
      </c>
      <c r="N82" s="21" t="s">
        <v>159</v>
      </c>
    </row>
    <row r="83" spans="2:14" ht="24" x14ac:dyDescent="0.2">
      <c r="B83" s="18" t="s">
        <v>206</v>
      </c>
      <c r="C83" s="18"/>
      <c r="D83" s="6" t="s">
        <v>192</v>
      </c>
      <c r="E83" s="7" t="s">
        <v>200</v>
      </c>
      <c r="F83" s="7" t="s">
        <v>201</v>
      </c>
      <c r="G83" s="19" t="s">
        <v>31</v>
      </c>
      <c r="H83" s="20" t="s">
        <v>204</v>
      </c>
      <c r="I83" s="68"/>
      <c r="J83" s="69"/>
      <c r="K83" s="23" t="s">
        <v>255</v>
      </c>
      <c r="L83" s="21"/>
      <c r="M83" s="22">
        <f t="shared" si="2"/>
        <v>0</v>
      </c>
      <c r="N83" s="21" t="s">
        <v>159</v>
      </c>
    </row>
    <row r="84" spans="2:14" ht="24" x14ac:dyDescent="0.2">
      <c r="B84" s="18" t="s">
        <v>206</v>
      </c>
      <c r="C84" s="18"/>
      <c r="D84" s="3" t="s">
        <v>178</v>
      </c>
      <c r="E84" s="7" t="s">
        <v>49</v>
      </c>
      <c r="F84" s="7" t="s">
        <v>54</v>
      </c>
      <c r="G84" s="19" t="s">
        <v>88</v>
      </c>
      <c r="H84" s="20" t="s">
        <v>204</v>
      </c>
      <c r="I84" s="64"/>
      <c r="J84" s="64"/>
      <c r="K84" s="23" t="s">
        <v>255</v>
      </c>
      <c r="L84" s="21" t="str">
        <f>H84</f>
        <v>o</v>
      </c>
      <c r="M84" s="22">
        <f t="shared" si="2"/>
        <v>0</v>
      </c>
      <c r="N84" s="21" t="s">
        <v>162</v>
      </c>
    </row>
    <row r="85" spans="2:14" ht="24" x14ac:dyDescent="0.2">
      <c r="B85" s="18" t="s">
        <v>206</v>
      </c>
      <c r="C85" s="18"/>
      <c r="D85" s="3" t="s">
        <v>178</v>
      </c>
      <c r="E85" s="7" t="s">
        <v>50</v>
      </c>
      <c r="F85" s="7" t="s">
        <v>54</v>
      </c>
      <c r="G85" s="19" t="s">
        <v>4</v>
      </c>
      <c r="H85" s="20" t="s">
        <v>204</v>
      </c>
      <c r="I85" s="68"/>
      <c r="J85" s="69"/>
      <c r="K85" s="23" t="s">
        <v>255</v>
      </c>
      <c r="L85" s="21" t="str">
        <f>H85</f>
        <v>o</v>
      </c>
      <c r="M85" s="22">
        <f t="shared" si="2"/>
        <v>0</v>
      </c>
      <c r="N85" s="21" t="s">
        <v>162</v>
      </c>
    </row>
    <row r="86" spans="2:14" ht="24" x14ac:dyDescent="0.2">
      <c r="B86" s="18" t="s">
        <v>206</v>
      </c>
      <c r="C86" s="18"/>
      <c r="D86" s="3" t="s">
        <v>178</v>
      </c>
      <c r="E86" s="7" t="s">
        <v>65</v>
      </c>
      <c r="F86" s="7" t="s">
        <v>66</v>
      </c>
      <c r="G86" s="19" t="s">
        <v>88</v>
      </c>
      <c r="H86" s="20" t="s">
        <v>204</v>
      </c>
      <c r="I86" s="64"/>
      <c r="J86" s="64"/>
      <c r="K86" s="23" t="s">
        <v>255</v>
      </c>
      <c r="L86" s="21" t="str">
        <f>H86</f>
        <v>o</v>
      </c>
      <c r="M86" s="22">
        <f t="shared" si="2"/>
        <v>0</v>
      </c>
      <c r="N86" s="21" t="s">
        <v>162</v>
      </c>
    </row>
    <row r="87" spans="2:14" ht="24" x14ac:dyDescent="0.2">
      <c r="B87" s="18" t="s">
        <v>206</v>
      </c>
      <c r="C87" s="18"/>
      <c r="D87" s="3" t="s">
        <v>178</v>
      </c>
      <c r="E87" s="7" t="s">
        <v>52</v>
      </c>
      <c r="F87" s="7" t="s">
        <v>54</v>
      </c>
      <c r="G87" s="19" t="s">
        <v>88</v>
      </c>
      <c r="H87" s="20" t="s">
        <v>204</v>
      </c>
      <c r="I87" s="64"/>
      <c r="J87" s="64"/>
      <c r="K87" s="23" t="s">
        <v>255</v>
      </c>
      <c r="L87" s="21" t="str">
        <f>H87</f>
        <v>o</v>
      </c>
      <c r="M87" s="22">
        <f t="shared" si="2"/>
        <v>0</v>
      </c>
      <c r="N87" s="21" t="s">
        <v>162</v>
      </c>
    </row>
    <row r="88" spans="2:14" ht="36" x14ac:dyDescent="0.2">
      <c r="B88" s="18" t="s">
        <v>206</v>
      </c>
      <c r="C88" s="18"/>
      <c r="D88" s="3" t="s">
        <v>178</v>
      </c>
      <c r="E88" s="7" t="s">
        <v>132</v>
      </c>
      <c r="F88" s="7" t="s">
        <v>133</v>
      </c>
      <c r="G88" s="19" t="s">
        <v>13</v>
      </c>
      <c r="H88" s="20" t="s">
        <v>204</v>
      </c>
      <c r="I88" s="64"/>
      <c r="J88" s="64"/>
      <c r="K88" s="23"/>
      <c r="L88" s="21" t="str">
        <f>H88</f>
        <v>o</v>
      </c>
      <c r="M88" s="22">
        <f t="shared" si="2"/>
        <v>0</v>
      </c>
      <c r="N88" s="21" t="s">
        <v>162</v>
      </c>
    </row>
    <row r="89" spans="2:14" ht="48" x14ac:dyDescent="0.2">
      <c r="B89" s="18" t="s">
        <v>206</v>
      </c>
      <c r="C89" s="18"/>
      <c r="D89" s="3" t="s">
        <v>178</v>
      </c>
      <c r="E89" s="7" t="s">
        <v>134</v>
      </c>
      <c r="F89" s="7" t="s">
        <v>135</v>
      </c>
      <c r="G89" s="19" t="s">
        <v>7</v>
      </c>
      <c r="H89" s="20" t="s">
        <v>204</v>
      </c>
      <c r="I89" s="63"/>
      <c r="J89" s="63"/>
      <c r="K89" s="23" t="s">
        <v>255</v>
      </c>
      <c r="L89" s="21" t="str">
        <f t="shared" ref="L89:L99" si="3">H89</f>
        <v>o</v>
      </c>
      <c r="M89" s="22">
        <f t="shared" si="2"/>
        <v>0</v>
      </c>
      <c r="N89" s="21" t="s">
        <v>167</v>
      </c>
    </row>
    <row r="90" spans="2:14" ht="24" x14ac:dyDescent="0.2">
      <c r="B90" s="18" t="s">
        <v>206</v>
      </c>
      <c r="C90" s="18"/>
      <c r="D90" s="6">
        <v>1</v>
      </c>
      <c r="E90" s="7" t="s">
        <v>136</v>
      </c>
      <c r="F90" s="7" t="s">
        <v>9</v>
      </c>
      <c r="G90" s="19" t="s">
        <v>7</v>
      </c>
      <c r="H90" s="20" t="s">
        <v>204</v>
      </c>
      <c r="I90" s="64"/>
      <c r="J90" s="64"/>
      <c r="K90" s="23" t="s">
        <v>255</v>
      </c>
      <c r="L90" s="21" t="str">
        <f t="shared" si="3"/>
        <v>o</v>
      </c>
      <c r="M90" s="22">
        <f t="shared" si="2"/>
        <v>0</v>
      </c>
      <c r="N90" s="21" t="s">
        <v>159</v>
      </c>
    </row>
    <row r="91" spans="2:14" ht="48" x14ac:dyDescent="0.2">
      <c r="B91" s="18" t="s">
        <v>206</v>
      </c>
      <c r="C91" s="18"/>
      <c r="D91" s="6">
        <v>1</v>
      </c>
      <c r="E91" s="7" t="s">
        <v>137</v>
      </c>
      <c r="F91" s="7" t="s">
        <v>138</v>
      </c>
      <c r="G91" s="19" t="s">
        <v>7</v>
      </c>
      <c r="H91" s="20" t="s">
        <v>204</v>
      </c>
      <c r="I91" s="63"/>
      <c r="J91" s="63"/>
      <c r="K91" s="23" t="s">
        <v>255</v>
      </c>
      <c r="L91" s="21" t="str">
        <f t="shared" si="3"/>
        <v>o</v>
      </c>
      <c r="M91" s="22">
        <f t="shared" si="2"/>
        <v>0</v>
      </c>
      <c r="N91" s="21" t="s">
        <v>222</v>
      </c>
    </row>
    <row r="92" spans="2:14" ht="24" x14ac:dyDescent="0.2">
      <c r="B92" s="18" t="s">
        <v>206</v>
      </c>
      <c r="C92" s="18"/>
      <c r="D92" s="6">
        <v>1</v>
      </c>
      <c r="E92" s="7" t="s">
        <v>168</v>
      </c>
      <c r="F92" s="7" t="s">
        <v>169</v>
      </c>
      <c r="G92" s="19" t="s">
        <v>18</v>
      </c>
      <c r="H92" s="20" t="s">
        <v>204</v>
      </c>
      <c r="I92" s="63"/>
      <c r="J92" s="63"/>
      <c r="K92" s="23" t="s">
        <v>255</v>
      </c>
      <c r="L92" s="21" t="str">
        <f>H92</f>
        <v>o</v>
      </c>
      <c r="M92" s="22">
        <f t="shared" si="2"/>
        <v>0</v>
      </c>
      <c r="N92" s="21" t="s">
        <v>228</v>
      </c>
    </row>
    <row r="93" spans="2:14" ht="24" x14ac:dyDescent="0.2">
      <c r="B93" s="18" t="s">
        <v>206</v>
      </c>
      <c r="C93" s="18"/>
      <c r="D93" s="6">
        <v>1</v>
      </c>
      <c r="E93" s="7" t="s">
        <v>139</v>
      </c>
      <c r="F93" s="7" t="s">
        <v>22</v>
      </c>
      <c r="G93" s="19" t="s">
        <v>18</v>
      </c>
      <c r="H93" s="20" t="s">
        <v>204</v>
      </c>
      <c r="I93" s="63"/>
      <c r="J93" s="63"/>
      <c r="K93" s="23" t="s">
        <v>255</v>
      </c>
      <c r="L93" s="21" t="str">
        <f t="shared" si="3"/>
        <v>o</v>
      </c>
      <c r="M93" s="22">
        <f t="shared" si="2"/>
        <v>0</v>
      </c>
      <c r="N93" s="21" t="s">
        <v>222</v>
      </c>
    </row>
    <row r="94" spans="2:14" ht="36" x14ac:dyDescent="0.2">
      <c r="B94" s="18" t="s">
        <v>206</v>
      </c>
      <c r="C94" s="18"/>
      <c r="D94" s="6" t="s">
        <v>257</v>
      </c>
      <c r="E94" s="7" t="s">
        <v>258</v>
      </c>
      <c r="F94" s="7" t="s">
        <v>259</v>
      </c>
      <c r="G94" s="19" t="s">
        <v>260</v>
      </c>
      <c r="H94" s="20" t="s">
        <v>204</v>
      </c>
      <c r="I94" s="63"/>
      <c r="J94" s="63"/>
      <c r="K94" s="23" t="s">
        <v>255</v>
      </c>
      <c r="L94" s="21" t="str">
        <f t="shared" si="3"/>
        <v>o</v>
      </c>
      <c r="M94" s="22">
        <f t="shared" si="2"/>
        <v>0</v>
      </c>
      <c r="N94" s="21"/>
    </row>
    <row r="95" spans="2:14" ht="24" x14ac:dyDescent="0.2">
      <c r="B95" s="18" t="s">
        <v>206</v>
      </c>
      <c r="C95" s="18"/>
      <c r="D95" s="3" t="s">
        <v>202</v>
      </c>
      <c r="E95" s="7" t="s">
        <v>172</v>
      </c>
      <c r="F95" s="7" t="s">
        <v>24</v>
      </c>
      <c r="G95" s="19" t="s">
        <v>6</v>
      </c>
      <c r="H95" s="20" t="s">
        <v>204</v>
      </c>
      <c r="I95" s="63"/>
      <c r="J95" s="63"/>
      <c r="K95" s="23"/>
      <c r="L95" s="21" t="str">
        <f>H95</f>
        <v>o</v>
      </c>
      <c r="M95" s="22">
        <f t="shared" si="2"/>
        <v>0</v>
      </c>
      <c r="N95" s="19" t="s">
        <v>223</v>
      </c>
    </row>
    <row r="96" spans="2:14" ht="48" x14ac:dyDescent="0.2">
      <c r="B96" s="18" t="s">
        <v>206</v>
      </c>
      <c r="C96" s="18"/>
      <c r="D96" s="3" t="s">
        <v>202</v>
      </c>
      <c r="E96" s="7" t="s">
        <v>173</v>
      </c>
      <c r="F96" s="7" t="s">
        <v>174</v>
      </c>
      <c r="G96" s="19" t="s">
        <v>4</v>
      </c>
      <c r="H96" s="20" t="s">
        <v>204</v>
      </c>
      <c r="I96" s="63" t="s">
        <v>142</v>
      </c>
      <c r="J96" s="63"/>
      <c r="K96" s="23"/>
      <c r="L96" s="21" t="str">
        <f>H96</f>
        <v>o</v>
      </c>
      <c r="M96" s="22">
        <f t="shared" si="2"/>
        <v>0</v>
      </c>
      <c r="N96" s="19" t="s">
        <v>223</v>
      </c>
    </row>
    <row r="97" spans="1:26" ht="24" x14ac:dyDescent="0.2">
      <c r="B97" s="18" t="s">
        <v>206</v>
      </c>
      <c r="C97" s="18"/>
      <c r="D97" s="3" t="s">
        <v>202</v>
      </c>
      <c r="E97" s="7" t="s">
        <v>43</v>
      </c>
      <c r="F97" s="7" t="s">
        <v>27</v>
      </c>
      <c r="G97" s="19" t="s">
        <v>6</v>
      </c>
      <c r="H97" s="20" t="s">
        <v>204</v>
      </c>
      <c r="I97" s="63"/>
      <c r="J97" s="63"/>
      <c r="K97" s="23" t="s">
        <v>255</v>
      </c>
      <c r="L97" s="21" t="str">
        <f t="shared" si="3"/>
        <v>o</v>
      </c>
      <c r="M97" s="22">
        <f t="shared" si="2"/>
        <v>0</v>
      </c>
      <c r="N97" s="21" t="s">
        <v>159</v>
      </c>
    </row>
    <row r="98" spans="1:26" ht="24" x14ac:dyDescent="0.2">
      <c r="B98" s="18" t="s">
        <v>206</v>
      </c>
      <c r="C98" s="18"/>
      <c r="D98" s="3" t="s">
        <v>202</v>
      </c>
      <c r="E98" s="7" t="s">
        <v>143</v>
      </c>
      <c r="F98" s="7" t="s">
        <v>20</v>
      </c>
      <c r="G98" s="19" t="s">
        <v>170</v>
      </c>
      <c r="H98" s="20" t="s">
        <v>204</v>
      </c>
      <c r="I98" s="63" t="s">
        <v>144</v>
      </c>
      <c r="J98" s="63"/>
      <c r="K98" s="23" t="s">
        <v>255</v>
      </c>
      <c r="L98" s="21" t="str">
        <f t="shared" si="3"/>
        <v>o</v>
      </c>
      <c r="M98" s="22">
        <f t="shared" si="2"/>
        <v>0</v>
      </c>
      <c r="N98" s="19" t="s">
        <v>224</v>
      </c>
    </row>
    <row r="99" spans="1:26" ht="36" x14ac:dyDescent="0.2">
      <c r="B99" s="18" t="s">
        <v>206</v>
      </c>
      <c r="C99" s="18"/>
      <c r="D99" s="3" t="s">
        <v>202</v>
      </c>
      <c r="E99" s="7" t="s">
        <v>145</v>
      </c>
      <c r="F99" s="7" t="s">
        <v>171</v>
      </c>
      <c r="G99" s="19" t="s">
        <v>6</v>
      </c>
      <c r="H99" s="20" t="s">
        <v>204</v>
      </c>
      <c r="I99" s="63"/>
      <c r="J99" s="63"/>
      <c r="K99" s="23" t="s">
        <v>255</v>
      </c>
      <c r="L99" s="21" t="str">
        <f t="shared" si="3"/>
        <v>o</v>
      </c>
      <c r="M99" s="22">
        <f t="shared" si="2"/>
        <v>0</v>
      </c>
      <c r="N99" s="19" t="s">
        <v>223</v>
      </c>
    </row>
    <row r="100" spans="1:26" ht="24" customHeight="1" x14ac:dyDescent="0.2">
      <c r="B100" s="60" t="s">
        <v>231</v>
      </c>
      <c r="C100" s="61"/>
      <c r="D100" s="61"/>
      <c r="E100" s="61"/>
      <c r="F100" s="61"/>
      <c r="G100" s="62"/>
      <c r="H100" s="27">
        <f>COUNTIF(H15:H99,"O")/ROWS(H15:H99)</f>
        <v>1</v>
      </c>
      <c r="I100" s="63"/>
      <c r="J100" s="63"/>
      <c r="K100" s="23"/>
      <c r="L100" s="21"/>
      <c r="M100" s="28">
        <f>SUM(M15:M99)</f>
        <v>0</v>
      </c>
      <c r="N100" s="21"/>
    </row>
    <row r="101" spans="1:26" x14ac:dyDescent="0.2">
      <c r="K101" s="13"/>
    </row>
    <row r="102" spans="1:26" ht="12.75" customHeight="1" x14ac:dyDescent="0.2">
      <c r="B102" s="32"/>
      <c r="C102" s="12"/>
      <c r="D102" s="12"/>
      <c r="E102" s="12"/>
      <c r="F102" s="31"/>
      <c r="G102"/>
      <c r="H102"/>
      <c r="I102"/>
      <c r="J102"/>
      <c r="K102" s="37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</row>
    <row r="103" spans="1:26" ht="12.75" customHeight="1" x14ac:dyDescent="0.2">
      <c r="B103" s="31"/>
      <c r="C103" s="12"/>
      <c r="D103" s="12"/>
      <c r="E103" s="12"/>
      <c r="F103" s="31"/>
      <c r="G103"/>
      <c r="H103"/>
      <c r="I103"/>
      <c r="J103"/>
      <c r="K103" s="37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</row>
    <row r="104" spans="1:26" ht="12.75" customHeight="1" x14ac:dyDescent="0.2">
      <c r="B104" s="12"/>
      <c r="C104" s="12"/>
      <c r="D104" s="12"/>
      <c r="E104" s="12"/>
      <c r="F104" s="12"/>
      <c r="G104" s="12"/>
      <c r="I104" s="12"/>
      <c r="J104" s="12"/>
      <c r="K104" s="13"/>
    </row>
    <row r="105" spans="1:26" ht="12.75" customHeight="1" x14ac:dyDescent="0.2">
      <c r="B105" s="12"/>
      <c r="C105" s="12"/>
      <c r="D105" s="12"/>
      <c r="E105" s="12"/>
      <c r="F105" s="12"/>
      <c r="G105" s="12"/>
      <c r="I105" s="12"/>
      <c r="J105" s="12"/>
      <c r="K105" s="13"/>
    </row>
    <row r="106" spans="1:26" ht="12.75" customHeight="1" x14ac:dyDescent="0.2">
      <c r="B106" s="12"/>
      <c r="C106" s="12"/>
      <c r="D106" s="12"/>
      <c r="E106" s="12"/>
      <c r="F106" s="12"/>
      <c r="G106" s="12"/>
      <c r="I106" s="12"/>
      <c r="J106" s="12"/>
      <c r="K106" s="13"/>
    </row>
    <row r="107" spans="1:26" ht="12.75" customHeight="1" x14ac:dyDescent="0.2">
      <c r="B107" s="12"/>
      <c r="C107" s="12"/>
      <c r="D107" s="12"/>
      <c r="E107" s="12"/>
      <c r="F107" s="12"/>
      <c r="G107" s="12"/>
      <c r="I107" s="12"/>
      <c r="J107" s="12"/>
      <c r="K107" s="13"/>
    </row>
    <row r="108" spans="1:26" x14ac:dyDescent="0.2">
      <c r="B108" s="12"/>
      <c r="C108" s="12"/>
      <c r="D108" s="12"/>
      <c r="E108" s="12"/>
      <c r="F108" s="12"/>
      <c r="G108" s="12"/>
      <c r="I108" s="12"/>
      <c r="J108" s="12"/>
      <c r="K108" s="13"/>
    </row>
    <row r="109" spans="1:26" s="12" customFormat="1" x14ac:dyDescent="0.2">
      <c r="A109" s="9"/>
      <c r="K109" s="13"/>
      <c r="M109" s="9"/>
    </row>
    <row r="110" spans="1:26" s="12" customFormat="1" x14ac:dyDescent="0.2">
      <c r="A110" s="9"/>
      <c r="K110" s="13"/>
      <c r="M110" s="9"/>
    </row>
    <row r="111" spans="1:26" s="12" customFormat="1" x14ac:dyDescent="0.2">
      <c r="A111" s="9"/>
      <c r="K111" s="13"/>
      <c r="M111" s="9"/>
    </row>
    <row r="112" spans="1:26" s="12" customFormat="1" x14ac:dyDescent="0.2">
      <c r="A112" s="9"/>
      <c r="K112" s="13"/>
      <c r="M112" s="9"/>
    </row>
    <row r="113" spans="1:13" s="12" customFormat="1" x14ac:dyDescent="0.2">
      <c r="A113" s="9"/>
      <c r="K113" s="13"/>
      <c r="M113" s="9"/>
    </row>
    <row r="114" spans="1:13" s="12" customFormat="1" x14ac:dyDescent="0.2">
      <c r="A114" s="9"/>
      <c r="D114" s="1"/>
      <c r="K114" s="13"/>
      <c r="M114" s="9"/>
    </row>
    <row r="115" spans="1:13" s="12" customFormat="1" x14ac:dyDescent="0.2">
      <c r="A115" s="9"/>
      <c r="D115" s="1"/>
      <c r="M115" s="9"/>
    </row>
    <row r="116" spans="1:13" s="12" customFormat="1" ht="6" customHeight="1" x14ac:dyDescent="0.2">
      <c r="A116" s="9"/>
      <c r="B116" s="9"/>
      <c r="C116" s="9"/>
      <c r="D116" s="1"/>
      <c r="E116" s="9"/>
      <c r="F116" s="9"/>
      <c r="G116" s="9"/>
      <c r="I116" s="13"/>
      <c r="J116" s="14"/>
      <c r="M116" s="9"/>
    </row>
    <row r="122" spans="1:13" x14ac:dyDescent="0.2">
      <c r="E122" s="36"/>
    </row>
  </sheetData>
  <mergeCells count="101">
    <mergeCell ref="I86:J86"/>
    <mergeCell ref="I87:J87"/>
    <mergeCell ref="I88:J88"/>
    <mergeCell ref="I89:J89"/>
    <mergeCell ref="I90:J90"/>
    <mergeCell ref="I91:J91"/>
    <mergeCell ref="I98:J98"/>
    <mergeCell ref="I99:J99"/>
    <mergeCell ref="B100:G100"/>
    <mergeCell ref="I100:J100"/>
    <mergeCell ref="I92:J92"/>
    <mergeCell ref="I93:J93"/>
    <mergeCell ref="I94:J94"/>
    <mergeCell ref="I95:J95"/>
    <mergeCell ref="I96:J96"/>
    <mergeCell ref="I97:J97"/>
    <mergeCell ref="I77:J77"/>
    <mergeCell ref="I78:J78"/>
    <mergeCell ref="I79:J79"/>
    <mergeCell ref="I80:J80"/>
    <mergeCell ref="I81:J81"/>
    <mergeCell ref="I82:J82"/>
    <mergeCell ref="I83:J83"/>
    <mergeCell ref="I84:J84"/>
    <mergeCell ref="I85:J85"/>
    <mergeCell ref="I68:J68"/>
    <mergeCell ref="I69:J69"/>
    <mergeCell ref="I70:J70"/>
    <mergeCell ref="I71:J71"/>
    <mergeCell ref="I72:J72"/>
    <mergeCell ref="I73:J73"/>
    <mergeCell ref="I74:J74"/>
    <mergeCell ref="I75:J75"/>
    <mergeCell ref="I76:J76"/>
    <mergeCell ref="I59:J59"/>
    <mergeCell ref="I60:J60"/>
    <mergeCell ref="I61:J61"/>
    <mergeCell ref="I62:J62"/>
    <mergeCell ref="I63:J63"/>
    <mergeCell ref="I64:J64"/>
    <mergeCell ref="I65:J65"/>
    <mergeCell ref="I66:J66"/>
    <mergeCell ref="I67:J67"/>
    <mergeCell ref="I50:J50"/>
    <mergeCell ref="I51:J51"/>
    <mergeCell ref="I52:J52"/>
    <mergeCell ref="I53:J53"/>
    <mergeCell ref="I54:J54"/>
    <mergeCell ref="I55:J55"/>
    <mergeCell ref="I56:J56"/>
    <mergeCell ref="I57:J57"/>
    <mergeCell ref="I58:J58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B1:N1"/>
    <mergeCell ref="B2:C2"/>
    <mergeCell ref="M2:N2"/>
    <mergeCell ref="B3:C3"/>
    <mergeCell ref="L3:L5"/>
    <mergeCell ref="M3:N5"/>
    <mergeCell ref="B4:C5"/>
    <mergeCell ref="B6:C7"/>
    <mergeCell ref="L7:N12"/>
    <mergeCell ref="B8:C8"/>
    <mergeCell ref="B9:C9"/>
    <mergeCell ref="B10:C10"/>
    <mergeCell ref="B11:C11"/>
  </mergeCells>
  <conditionalFormatting sqref="H15:I99">
    <cfRule type="cellIs" dxfId="1" priority="2" stopIfTrue="1" operator="equal">
      <formula>"X"</formula>
    </cfRule>
  </conditionalFormatting>
  <conditionalFormatting sqref="I100">
    <cfRule type="cellIs" dxfId="0" priority="1" stopIfTrue="1" operator="equal">
      <formula>"X"</formula>
    </cfRule>
  </conditionalFormatting>
  <printOptions horizontalCentered="1"/>
  <pageMargins left="0" right="0" top="0.31496062992125984" bottom="0" header="0.15748031496062992" footer="0.31496062992125984"/>
  <pageSetup paperSize="8" scale="60" fitToHeight="2" orientation="portrait" r:id="rId1"/>
  <headerFooter differentOddEven="1" scaleWithDoc="0"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2</vt:i4>
      </vt:variant>
      <vt:variant>
        <vt:lpstr>Adlandırılmış Aralıklar</vt:lpstr>
      </vt:variant>
      <vt:variant>
        <vt:i4>4</vt:i4>
      </vt:variant>
    </vt:vector>
  </HeadingPairs>
  <TitlesOfParts>
    <vt:vector size="6" baseType="lpstr">
      <vt:lpstr>1</vt:lpstr>
      <vt:lpstr>Checklist hazırlık</vt:lpstr>
      <vt:lpstr>'1'!Yazdırma_Alanı</vt:lpstr>
      <vt:lpstr>'Checklist hazırlık'!Yazdırma_Alanı</vt:lpstr>
      <vt:lpstr>'1'!Yazdırma_Başlıkları</vt:lpstr>
      <vt:lpstr>'Checklist hazırlık'!Yazdırma_Başlıkları</vt:lpstr>
    </vt:vector>
  </TitlesOfParts>
  <Company>Toyota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MUSAK</dc:creator>
  <cp:lastModifiedBy>560</cp:lastModifiedBy>
  <cp:lastPrinted>2015-08-11T10:19:32Z</cp:lastPrinted>
  <dcterms:created xsi:type="dcterms:W3CDTF">2010-05-07T14:03:12Z</dcterms:created>
  <dcterms:modified xsi:type="dcterms:W3CDTF">2023-09-20T07:05:50Z</dcterms:modified>
</cp:coreProperties>
</file>