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theme/themeOverride1.xml" ContentType="application/vnd.openxmlformats-officedocument.themeOverride+xml"/>
  <Override PartName="/xl/drawings/drawing3.xml" ContentType="application/vnd.openxmlformats-officedocument.drawing+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C:\Users\DELL\Documents\mtechnic 16949\"/>
    </mc:Choice>
  </mc:AlternateContent>
  <xr:revisionPtr revIDLastSave="0" documentId="13_ncr:1_{F2D9886E-FCD5-4D7D-A86C-ECDE030E257A}" xr6:coauthVersionLast="47" xr6:coauthVersionMax="47" xr10:uidLastSave="{00000000-0000-0000-0000-000000000000}"/>
  <bookViews>
    <workbookView xWindow="28680" yWindow="-120" windowWidth="29040" windowHeight="15840" xr2:uid="{00000000-000D-0000-FFFF-FFFF00000000}"/>
  </bookViews>
  <sheets>
    <sheet name="PR1" sheetId="3" r:id="rId1"/>
    <sheet name="Sayfa1" sheetId="1" r:id="rId2"/>
    <sheet name="Sayfa2" sheetId="2" state="hidden" r:id="rId3"/>
  </sheets>
  <externalReferences>
    <externalReference r:id="rId4"/>
    <externalReference r:id="rId5"/>
    <externalReference r:id="rId6"/>
    <externalReference r:id="rId7"/>
    <externalReference r:id="rId8"/>
    <externalReference r:id="rId9"/>
    <externalReference r:id="rId10"/>
  </externalReferences>
  <definedNames>
    <definedName name="AKBUDAK">'[1]0063'!$C$9</definedName>
    <definedName name="AKSA">'[2]ÜRÜN AĞACI'!$C$56</definedName>
    <definedName name="BL46CLGL05">[3]İSF!#REF!</definedName>
    <definedName name="ccc">#REF!</definedName>
    <definedName name="cccc">#REF!</definedName>
    <definedName name="ç">#REF!</definedName>
    <definedName name="ÇİNKO">#REF!</definedName>
    <definedName name="GISITU0">[3]İSF!#REF!</definedName>
    <definedName name="isma">#REF!</definedName>
    <definedName name="İSMAİL">'[1]0063'!$C$9</definedName>
    <definedName name="İSO">'[2]ÜRÜN AĞACI'!$F$53</definedName>
    <definedName name="k">#REF!</definedName>
    <definedName name="kdjdfk">#REF!</definedName>
    <definedName name="MGR0">[3]İSF!#REF!</definedName>
    <definedName name="NABIYON">'[2]ÜRÜN AĞACI'!$C$56</definedName>
    <definedName name="q">[4]İSF!#REF!</definedName>
    <definedName name="sa">#REF!</definedName>
    <definedName name="SABRİ">'[1]0063'!$C$9</definedName>
    <definedName name="sad">[5]ISF!#REF!</definedName>
    <definedName name="SES">#REF!</definedName>
    <definedName name="SPEC0">[3]İSF!#REF!</definedName>
    <definedName name="SPEC1">[3]İSF!#REF!</definedName>
    <definedName name="SPEC2">[3]İSF!#REF!</definedName>
    <definedName name="SPEC3">[3]İSF!#REF!</definedName>
    <definedName name="SPEC4">[3]İSF!#REF!</definedName>
    <definedName name="SPEC5">[3]İSF!#REF!</definedName>
    <definedName name="SPEC6">[3]İSF!#REF!</definedName>
    <definedName name="ŞAZİ">#REF!</definedName>
    <definedName name="TOOLTYPE">[3]İSF!#REF!</definedName>
    <definedName name="v">#REF!</definedName>
    <definedName name="va">'[6]0063'!$C$9</definedName>
    <definedName name="VAAHİT">#REF!</definedName>
    <definedName name="vah">#REF!</definedName>
    <definedName name="VAHİT">#REF!</definedName>
    <definedName name="w">[4]İSF!#REF!</definedName>
    <definedName name="ww">[5]ISF!#REF!</definedName>
    <definedName name="XXX">#REF!</definedName>
    <definedName name="XXXX">#REF!</definedName>
    <definedName name="_xlnm.Print_Area" localSheetId="0">'PR1'!$A$1:$AG$25</definedName>
    <definedName name="_xlnm.Print_Titles" localSheetId="0">'PR1'!$2:$7</definedName>
    <definedName name="yeminli">#REF!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Q23" i="3" l="1"/>
  <c r="O23" i="3"/>
  <c r="N22" i="3" s="1"/>
  <c r="F8" i="3" s="1"/>
  <c r="H21" i="3"/>
  <c r="E21" i="3"/>
  <c r="D21" i="3"/>
  <c r="A21" i="3"/>
  <c r="H20" i="3"/>
  <c r="E20" i="3"/>
  <c r="D20" i="3"/>
  <c r="A20" i="3"/>
  <c r="H19" i="3"/>
  <c r="E19" i="3"/>
  <c r="D19" i="3"/>
  <c r="A19" i="3"/>
  <c r="H18" i="3"/>
  <c r="E18" i="3"/>
  <c r="D18" i="3"/>
  <c r="A18" i="3"/>
  <c r="H17" i="3"/>
  <c r="D17" i="3"/>
  <c r="H16" i="3"/>
  <c r="E16" i="3"/>
  <c r="D16" i="3"/>
  <c r="A16" i="3"/>
  <c r="H15" i="3"/>
  <c r="E15" i="3"/>
  <c r="D15" i="3"/>
  <c r="A15" i="3"/>
  <c r="H14" i="3"/>
  <c r="E14" i="3"/>
  <c r="D14" i="3"/>
  <c r="A14" i="3"/>
  <c r="H13" i="3"/>
  <c r="E13" i="3"/>
  <c r="D13" i="3"/>
  <c r="A13" i="3"/>
  <c r="H12" i="3"/>
  <c r="E12" i="3"/>
  <c r="D12" i="3"/>
  <c r="A12" i="3"/>
  <c r="H11" i="3"/>
  <c r="D11" i="3"/>
  <c r="H10" i="3"/>
  <c r="D10" i="3"/>
  <c r="H9" i="3"/>
  <c r="D9" i="3"/>
  <c r="B9" i="3"/>
  <c r="A9" i="3" s="1"/>
  <c r="C9" i="3" s="1"/>
  <c r="H8" i="3"/>
  <c r="E8" i="3"/>
  <c r="D8" i="3"/>
  <c r="A8" i="3"/>
  <c r="C8" i="3" s="1"/>
  <c r="B2" i="3"/>
  <c r="E9" i="3" l="1"/>
  <c r="B10" i="3"/>
  <c r="A10" i="3" l="1"/>
  <c r="C10" i="3" s="1"/>
  <c r="B11" i="3"/>
  <c r="E10" i="3"/>
  <c r="E11" i="3" l="1"/>
  <c r="B12" i="3"/>
  <c r="A11" i="3"/>
  <c r="C11" i="3" s="1"/>
  <c r="B13" i="3" l="1"/>
  <c r="C12" i="3"/>
  <c r="B14" i="3" l="1"/>
  <c r="C13" i="3"/>
  <c r="C14" i="3" l="1"/>
  <c r="B15" i="3"/>
  <c r="C15" i="3" l="1"/>
  <c r="B16" i="3"/>
  <c r="B17" i="3" l="1"/>
  <c r="C16" i="3"/>
  <c r="A17" i="3" l="1"/>
  <c r="C17" i="3" s="1"/>
  <c r="B18" i="3"/>
  <c r="E17" i="3"/>
  <c r="B19" i="3" l="1"/>
  <c r="C18" i="3"/>
  <c r="P6" i="1"/>
  <c r="P7" i="1"/>
  <c r="P8" i="1"/>
  <c r="P9" i="1"/>
  <c r="P5" i="1"/>
  <c r="M9" i="2"/>
  <c r="M8" i="2"/>
  <c r="M7" i="2"/>
  <c r="P8" i="2"/>
  <c r="P7" i="2"/>
  <c r="J9" i="2"/>
  <c r="J8" i="2"/>
  <c r="J7" i="2"/>
  <c r="G9" i="2"/>
  <c r="G8" i="2"/>
  <c r="G7" i="2"/>
  <c r="D9" i="2"/>
  <c r="D8" i="2"/>
  <c r="D7" i="2"/>
  <c r="C19" i="3" l="1"/>
  <c r="B20" i="3"/>
  <c r="C14" i="2"/>
  <c r="C11" i="2"/>
  <c r="C12" i="2"/>
  <c r="C15" i="2"/>
  <c r="C13" i="2"/>
  <c r="B21" i="3" l="1"/>
  <c r="C21" i="3" s="1"/>
  <c r="C20" i="3"/>
</calcChain>
</file>

<file path=xl/sharedStrings.xml><?xml version="1.0" encoding="utf-8"?>
<sst xmlns="http://schemas.openxmlformats.org/spreadsheetml/2006/main" count="112" uniqueCount="95">
  <si>
    <t>TARİH :</t>
  </si>
  <si>
    <t>REV. TARİHİ</t>
  </si>
  <si>
    <t>KALIP BAĞLAMA TALİMATI</t>
  </si>
  <si>
    <t>PARÇA ADI  :</t>
  </si>
  <si>
    <t>PARÇA KODU :</t>
  </si>
  <si>
    <t>KALIP KODU :</t>
  </si>
  <si>
    <t>GÖZ SAYISI :</t>
  </si>
  <si>
    <t>MAKİNE NO / TONAJ  :</t>
  </si>
  <si>
    <t>A</t>
  </si>
  <si>
    <t>A )</t>
  </si>
  <si>
    <t>HAZIRLIK AŞAMASI</t>
  </si>
  <si>
    <t>Üretim programı ve iş emrinde belirtilen kalıbı ;</t>
  </si>
  <si>
    <t>1)  Kalıbı makine başına vinç ile al</t>
  </si>
  <si>
    <t>2) İticisini , flanşını ve ısı soketlerinin uygunluğunu kontrol et</t>
  </si>
  <si>
    <t>3 ) Hazırlık ünitesini takıp makine üzerindeki kalıbı indirirken bağlanacak kalıbı ısıt</t>
  </si>
  <si>
    <t>B )</t>
  </si>
  <si>
    <t>KALIP İNDİRME</t>
  </si>
  <si>
    <t>1 ) Son baskıdan sonra kalıbın yüzeylerini kalıp koruyucu ile yağla, iticiyi aradan al (hidrolik olmayanlar için) kalıbı kapat</t>
  </si>
  <si>
    <t>2 ) Vinç ile kalıbı askıya al, ocağı geri çek, kalıpta bağlı pabuçları geri çek.</t>
  </si>
  <si>
    <t>C )</t>
  </si>
  <si>
    <t>KALIP BAĞLAMA</t>
  </si>
  <si>
    <t xml:space="preserve"> </t>
  </si>
  <si>
    <t>2 ) Makine arasında flanş ile merkezlenen kalıbın düzlemselliğini kontrol et.  Öndeki 4 pabucu bağla, sonrasında hareketli tarafı aç, hidrolik olmayan kalıplar için iticiyi kalıba bağla, kontrollü kapatıp tüm pabuçları bağla.( Bu esnada kalıbın ısı soketlerini takıp ısınmasını sağla)</t>
  </si>
  <si>
    <t>3 ) Kalıbın bütün pabuçlarını bağladıktan sonra varsa bütün itici,maça switchlerini tak, çalıştığından emin ol.Kalıbı proses bilgi fişindeki mengene mesafesine kadar aç.</t>
  </si>
  <si>
    <t xml:space="preserve">D ) </t>
  </si>
  <si>
    <t>MAÇA - İTİCİ BAĞLAMA</t>
  </si>
  <si>
    <r>
      <t xml:space="preserve">1 ) Kalıpta hidrolik maçalar var ise </t>
    </r>
    <r>
      <rPr>
        <b/>
        <sz val="11"/>
        <color rgb="FFFF0000"/>
        <rFont val="Calibri"/>
        <family val="2"/>
        <charset val="162"/>
        <scheme val="minor"/>
      </rPr>
      <t>……..…</t>
    </r>
    <r>
      <rPr>
        <b/>
        <sz val="11"/>
        <color theme="1"/>
        <rFont val="Calibri"/>
        <family val="2"/>
        <charset val="162"/>
        <scheme val="minor"/>
      </rPr>
      <t xml:space="preserve"> kalıp için, önce </t>
    </r>
    <r>
      <rPr>
        <b/>
        <sz val="11"/>
        <color rgb="FFFF0000"/>
        <rFont val="Calibri"/>
        <family val="2"/>
        <charset val="162"/>
        <scheme val="minor"/>
      </rPr>
      <t xml:space="preserve">……. </t>
    </r>
    <r>
      <rPr>
        <b/>
        <sz val="11"/>
        <color theme="1"/>
        <rFont val="Calibri"/>
        <family val="2"/>
        <charset val="162"/>
        <scheme val="minor"/>
      </rPr>
      <t xml:space="preserve">Maça hidroliklerini takıp aç sonra </t>
    </r>
    <r>
      <rPr>
        <b/>
        <sz val="11"/>
        <color rgb="FFFF0000"/>
        <rFont val="Calibri"/>
        <family val="2"/>
        <charset val="162"/>
        <scheme val="minor"/>
      </rPr>
      <t>………</t>
    </r>
    <r>
      <rPr>
        <b/>
        <sz val="11"/>
        <color theme="1"/>
        <rFont val="Calibri"/>
        <family val="2"/>
        <charset val="162"/>
        <scheme val="minor"/>
      </rPr>
      <t xml:space="preserve"> nolı maça hidroliklerini takıp aç. Eğer valve gate sistemi var ise hidrolik,hava ve soketlerini bağla.</t>
    </r>
  </si>
  <si>
    <t>2 ) İticileri; hidrolik ise hortumlarını takıp ileri-geri kontrol et. Hidrolikdeğil ise makinadan stroğunu kontrol edip çalıştır.</t>
  </si>
  <si>
    <t>E )</t>
  </si>
  <si>
    <t>BASKIYA GEÇME</t>
  </si>
  <si>
    <t>2 ) Uygun Proses parametrelerinde parçayı basıp proses kalite sorumlusu arkadaşlardan onay al. Uygun ise üretime devam et.</t>
  </si>
  <si>
    <t>MAÇA-İTİCİ BAĞLAMA</t>
  </si>
  <si>
    <t>B</t>
  </si>
  <si>
    <t>C</t>
  </si>
  <si>
    <t>D</t>
  </si>
  <si>
    <t>E</t>
  </si>
  <si>
    <t>HAZIRLAYAN</t>
  </si>
  <si>
    <t>KONTROL EDEN</t>
  </si>
  <si>
    <t>ONAY VEREN</t>
  </si>
  <si>
    <t>KABUL EDEN</t>
  </si>
  <si>
    <t>REV. NO :</t>
  </si>
  <si>
    <t>3 ) Mengeneyi açma mesafesine kadar aç (çalışma mesafesi) , kalıbı aradan alıp tanımlı alanına koy. Kalıp herhangi bir nedenden dolayı kalıphaneye gidecek ise son numunesi ile birlikte kalıphaneye teslim et</t>
  </si>
  <si>
    <t>1 ) Makine başında hazırlıkta bekleyen kalıbı alıp makine başına taşı.Bu esnada 1 kişi de bağlanacak kalıbın programını,bağlantı aparatını ve iticisini hazırlamalı.Mengene mesafesini bağlanacak kalıbın proses ayar bilgi fişinde yer alan açma mesafesine kadar aç.Kalıbı makina arasına al, flanşını merkezle, yerine yerleştirip kalıp yükseklik mesafesini ayarla.</t>
  </si>
  <si>
    <t>3 )+ Daha önceden hazırlanan robot programı ve aparatını teach modda proses değerine kadar mengenesi açtığın kalıbın arasına indirip kontrol et. Sorun yoksa ( program uygun, aparat uygun )  baskıya geçmmeye hazır.(Sorun varsa düzeltmek için sorumlusuna ulaş.</t>
  </si>
  <si>
    <r>
      <t xml:space="preserve">1 ) Bütün hazırlıkları tamamlanan kalıbın proses uygunluğunu kontrol et (mevcut makine hafızası ve oluşturulmuş proses formu ile). Uygunsa makinayı 1 kez kustur, ard basıncı kapat, parçayı yarım bas , tarih logosunu kontrol et, gaz kanalları ve yüzeydeki fazla kalıp koruyucu yağları alkollü pamuk ile temizle. </t>
    </r>
    <r>
      <rPr>
        <b/>
        <sz val="11"/>
        <color rgb="FFFF0000"/>
        <rFont val="Calibri"/>
        <family val="2"/>
        <charset val="162"/>
        <scheme val="minor"/>
      </rPr>
      <t>( Desenli kalıplar ve otomotiv kalıplarının yüzeylerini temizleme !!! )</t>
    </r>
  </si>
  <si>
    <t>S2-FR-61</t>
  </si>
  <si>
    <t>REV:0</t>
  </si>
  <si>
    <t>PROSES ADI</t>
  </si>
  <si>
    <t>STANDART ZAMAN TABLOSU</t>
  </si>
  <si>
    <t>TARİH</t>
  </si>
  <si>
    <t>TAKT TIME</t>
  </si>
  <si>
    <t>GÜNLÜK ÜRETİM TOPLAMI</t>
  </si>
  <si>
    <t>KALİTE</t>
  </si>
  <si>
    <t>İSİM</t>
  </si>
  <si>
    <t>CYCLE TIME</t>
  </si>
  <si>
    <t>ONAY</t>
  </si>
  <si>
    <t>SIRA NO</t>
  </si>
  <si>
    <t>İŞLEM ADI</t>
  </si>
  <si>
    <t>ZAMAN</t>
  </si>
  <si>
    <t>İŞ ZAMANI (SN)</t>
  </si>
  <si>
    <t>İŞ</t>
  </si>
  <si>
    <t>EKİPMAN</t>
  </si>
  <si>
    <t>YÜRÜME</t>
  </si>
  <si>
    <t>A-1</t>
  </si>
  <si>
    <t>Kalıbın makine başına vinç ile al</t>
  </si>
  <si>
    <t>A-2</t>
  </si>
  <si>
    <t>Kalıbın iticisini, flanşını ve ısı soketlerinin uygunluğunu kontrol et</t>
  </si>
  <si>
    <t>A-3</t>
  </si>
  <si>
    <t>Hazırlık ünitesini takıp makine üzerindeki kalıbı indirirken bağlanacak kalıbı ısıt</t>
  </si>
  <si>
    <t>B-1</t>
  </si>
  <si>
    <t>Son baskıdan sonra kalıbın yüzeylerini kalıp koruyucu ile yağla, iticiyi aradan al (Hidrolik olmayanlar için) kalıbı kapat</t>
  </si>
  <si>
    <t>B-2</t>
  </si>
  <si>
    <t>Vinç ile kalıbı askıya al, ocağı geri çek, kalıpta bağlı pabuçları geri çek</t>
  </si>
  <si>
    <t>B-3</t>
  </si>
  <si>
    <t>Mengeneyi açma mesafesine kadar aç (çalışma mesafesi), kalıbı aradan alıp tanımlı alanına koy.Kalıp herhangi bir nedenden dolayı kalıphaneye gidecek ise son numunesi ile birlikte kalıphaneye teslim et.</t>
  </si>
  <si>
    <t>C-1</t>
  </si>
  <si>
    <t>Makine başında hazırlıkta bekleyen kalıbı alıp makine başına taşı.Bu esnada 1 kişi de bağlanacak kalıbın programını, robot aparatını ve iticisini hazırlamalı. Mengene mesafesini bağlanacak kalıbın proses ayar bilgi fişinde yer alan açma mesafesine kadar aç. Kalıbı makine arasına al, flanşını merkezle, yerine yerleştirip kalıp yükseklik mesafesini ayarla.</t>
  </si>
  <si>
    <t>C-2</t>
  </si>
  <si>
    <t>Makine arasında flanş ile merkezlenen kalıbın düzlemselliğini kontrol et. Öndeki 4 pabucu bağla, sonrasında hareketli tarafı aç, hidrolik olmayan kalıplar için iticiyi kalıba bağla, kontrollü kapatıp tüm pabuçlarıbağla. (Bu esnada kalıbın ısı soketlerini takıp ısınmasını sağla)</t>
  </si>
  <si>
    <t>C-3</t>
  </si>
  <si>
    <t>Kalıbın tüm pabuçlarını bağladıktan sonra varsa bütün itici, maça switchlerini tak , çalıştığından emin ol. Kalıbı proses bilgi fişindeki mengene mesafesine kadar aç.</t>
  </si>
  <si>
    <t>MAÇA--İTİCİ BAĞLAMA</t>
  </si>
  <si>
    <t>D-1</t>
  </si>
  <si>
    <t>Kalıpta hidrolik maça var ise ……… kalıp için , önce ……nolu maça hidroliklerini takıp ac, sonra ……. Nolu maça hidroliklerini takıp aç. Eğer valve gate sistemi var ise hidrolik ve hava soketlerini bağla.</t>
  </si>
  <si>
    <t>D-2</t>
  </si>
  <si>
    <t>İticileri ; hidrolik ise hortumlarını takıp ileri-geri kontrol et. Hidrolik değil ise makinadan stroğunu kontrol edip çalıştır.</t>
  </si>
  <si>
    <t>D-3</t>
  </si>
  <si>
    <t>Önceden hazıırlanan robot programını ve aparatnı ''TEACH MOD'' ' unda proses değerine kadar mengenesini açtığın kalıbın arasına indirip kontrol et. Sorun yok ise ( program OK, aparat OK ) baskıya geçmeye hazır. ( Sorun varsa çözm için sorumlulara ulaş)</t>
  </si>
  <si>
    <t>E-1</t>
  </si>
  <si>
    <t>Bütün hazırlıkları tamamlanan kalıbın proses uygunluğunu kontrol et (mevcut makine hafızası ve oluşturulmuş proses formu ile). Uygunsa makinayı 1 kes kustur, ard basıncı kapakt, parçayı yarım bas, tarih logosunu kontrol et, gaz kanalları ve yüzeydeki fazla kalıp koruyucu yağları alkollü pamuk ile temizle (Desenli kalıplar ve otomotiv kalıplarının yüzeylerini temizle !!! )</t>
  </si>
  <si>
    <t>E-2</t>
  </si>
  <si>
    <t>Uygun proses parametrelerinde parçayı basıp proses kalite sorumlusu arkadaşlardan onay al. Uygun ise üretime geç.</t>
  </si>
  <si>
    <t>GENEL</t>
  </si>
  <si>
    <t>ÖNCE</t>
  </si>
  <si>
    <t>SONRA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</si>
</sst>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quot;秒&quot;"/>
    <numFmt numFmtId="166" formatCode="0.0&quot;sn&quot;"/>
  </numFmts>
  <fonts count="25">
    <font>
      <sz val="11"/>
      <color theme="1"/>
      <name val="Calibri"/>
      <family val="2"/>
      <charset val="162"/>
      <scheme val="minor"/>
    </font>
    <font>
      <b/>
      <sz val="11"/>
      <color theme="1"/>
      <name val="Calibri"/>
      <family val="2"/>
      <charset val="162"/>
      <scheme val="minor"/>
    </font>
    <font>
      <b/>
      <sz val="14"/>
      <color theme="1"/>
      <name val="Calibri"/>
      <family val="2"/>
      <charset val="162"/>
      <scheme val="minor"/>
    </font>
    <font>
      <b/>
      <sz val="16"/>
      <color theme="1"/>
      <name val="Calibri"/>
      <family val="2"/>
      <charset val="162"/>
      <scheme val="minor"/>
    </font>
    <font>
      <b/>
      <sz val="48"/>
      <color theme="1"/>
      <name val="Calibri"/>
      <family val="2"/>
      <charset val="162"/>
      <scheme val="minor"/>
    </font>
    <font>
      <b/>
      <sz val="11"/>
      <color rgb="FFFF0000"/>
      <name val="Calibri"/>
      <family val="2"/>
      <charset val="162"/>
      <scheme val="minor"/>
    </font>
    <font>
      <b/>
      <sz val="11"/>
      <name val="Calibri"/>
      <family val="2"/>
      <charset val="162"/>
      <scheme val="minor"/>
    </font>
    <font>
      <sz val="10"/>
      <name val="Osaka"/>
      <family val="3"/>
      <charset val="128"/>
    </font>
    <font>
      <sz val="10"/>
      <name val="Arial"/>
      <family val="2"/>
      <charset val="162"/>
    </font>
    <font>
      <sz val="8"/>
      <color indexed="8"/>
      <name val="Arial"/>
      <family val="2"/>
      <charset val="162"/>
    </font>
    <font>
      <sz val="10"/>
      <color indexed="8"/>
      <name val="Arial"/>
      <family val="2"/>
      <charset val="162"/>
    </font>
    <font>
      <b/>
      <sz val="12"/>
      <color indexed="8"/>
      <name val="Arial"/>
      <family val="2"/>
      <charset val="162"/>
    </font>
    <font>
      <sz val="10"/>
      <color indexed="9"/>
      <name val="Arial"/>
      <family val="2"/>
      <charset val="162"/>
    </font>
    <font>
      <b/>
      <sz val="10"/>
      <name val="Arial"/>
      <family val="2"/>
      <charset val="162"/>
    </font>
    <font>
      <b/>
      <sz val="14"/>
      <color indexed="8"/>
      <name val="Arial"/>
      <family val="2"/>
      <charset val="162"/>
    </font>
    <font>
      <b/>
      <sz val="20"/>
      <name val="Arial"/>
      <family val="2"/>
      <charset val="162"/>
    </font>
    <font>
      <b/>
      <sz val="14"/>
      <name val="Arial"/>
      <family val="2"/>
      <charset val="162"/>
    </font>
    <font>
      <sz val="14"/>
      <name val="Arial"/>
      <family val="2"/>
      <charset val="162"/>
    </font>
    <font>
      <sz val="9"/>
      <color indexed="8"/>
      <name val="Arial"/>
      <family val="2"/>
      <charset val="162"/>
    </font>
    <font>
      <b/>
      <sz val="12"/>
      <name val="Arial"/>
      <family val="2"/>
      <charset val="162"/>
    </font>
    <font>
      <sz val="8"/>
      <name val="Arial"/>
      <family val="2"/>
      <charset val="162"/>
    </font>
    <font>
      <sz val="12"/>
      <name val="Arial"/>
      <family val="2"/>
      <charset val="162"/>
    </font>
    <font>
      <b/>
      <vertAlign val="superscript"/>
      <sz val="18"/>
      <name val="Arial"/>
      <family val="2"/>
      <charset val="162"/>
    </font>
    <font>
      <sz val="18"/>
      <name val="Osaka"/>
      <family val="3"/>
      <charset val="128"/>
    </font>
    <font>
      <sz val="14"/>
      <color indexed="8"/>
      <name val="Arial"/>
      <family val="2"/>
      <charset val="162"/>
    </font>
  </fonts>
  <fills count="10">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rgb="FFFFC000"/>
        <bgColor indexed="64"/>
      </patternFill>
    </fill>
    <fill>
      <patternFill patternType="solid">
        <fgColor theme="3" tint="0.39997558519241921"/>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indexed="13"/>
        <bgColor indexed="64"/>
      </patternFill>
    </fill>
    <fill>
      <patternFill patternType="solid">
        <fgColor indexed="9"/>
        <bgColor indexed="64"/>
      </patternFill>
    </fill>
  </fills>
  <borders count="46">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s>
  <cellStyleXfs count="2">
    <xf numFmtId="0" fontId="0" fillId="0" borderId="0"/>
    <xf numFmtId="0" fontId="7" fillId="0" borderId="0"/>
  </cellStyleXfs>
  <cellXfs count="180">
    <xf numFmtId="0" fontId="0" fillId="0" borderId="0" xfId="0"/>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2" fillId="0" borderId="5" xfId="0" applyFont="1" applyBorder="1" applyAlignment="1">
      <alignment horizontal="center" vertical="center"/>
    </xf>
    <xf numFmtId="0" fontId="1" fillId="0" borderId="0" xfId="0" applyFont="1" applyAlignment="1">
      <alignment horizontal="center" vertical="center"/>
    </xf>
    <xf numFmtId="0" fontId="0" fillId="0" borderId="0" xfId="0" applyAlignment="1">
      <alignment horizontal="center"/>
    </xf>
    <xf numFmtId="0" fontId="1" fillId="7" borderId="1" xfId="0" applyFont="1" applyFill="1" applyBorder="1" applyAlignment="1">
      <alignment vertical="center"/>
    </xf>
    <xf numFmtId="0" fontId="0" fillId="0" borderId="17" xfId="0" applyBorder="1"/>
    <xf numFmtId="14" fontId="0" fillId="0" borderId="0" xfId="0" applyNumberFormat="1"/>
    <xf numFmtId="0" fontId="0" fillId="0" borderId="25" xfId="0" applyBorder="1"/>
    <xf numFmtId="164" fontId="8" fillId="0" borderId="0" xfId="1" applyNumberFormat="1" applyFont="1" applyAlignment="1">
      <alignment vertical="center"/>
    </xf>
    <xf numFmtId="164" fontId="9" fillId="0" borderId="0" xfId="1" applyNumberFormat="1" applyFont="1" applyAlignment="1">
      <alignment vertical="center"/>
    </xf>
    <xf numFmtId="164" fontId="10" fillId="0" borderId="0" xfId="1" applyNumberFormat="1" applyFont="1" applyAlignment="1">
      <alignment vertical="center"/>
    </xf>
    <xf numFmtId="0" fontId="11" fillId="0" borderId="0" xfId="1" applyFont="1" applyAlignment="1">
      <alignment vertical="center"/>
    </xf>
    <xf numFmtId="0" fontId="10" fillId="0" borderId="0" xfId="1" applyFont="1" applyAlignment="1">
      <alignment vertical="center"/>
    </xf>
    <xf numFmtId="0" fontId="8" fillId="0" borderId="0" xfId="1" applyFont="1" applyAlignment="1">
      <alignment vertical="center"/>
    </xf>
    <xf numFmtId="164" fontId="12" fillId="0" borderId="0" xfId="1" applyNumberFormat="1" applyFont="1" applyAlignment="1">
      <alignment vertical="center"/>
    </xf>
    <xf numFmtId="0" fontId="13" fillId="0" borderId="0" xfId="1" applyFont="1" applyAlignment="1">
      <alignment vertical="center"/>
    </xf>
    <xf numFmtId="0" fontId="16" fillId="0" borderId="1" xfId="1" applyFont="1" applyBorder="1" applyAlignment="1">
      <alignment horizontal="center" vertical="center"/>
    </xf>
    <xf numFmtId="0" fontId="16" fillId="0" borderId="11" xfId="1" applyFont="1" applyBorder="1" applyAlignment="1">
      <alignment horizontal="center" vertical="center" wrapText="1"/>
    </xf>
    <xf numFmtId="0" fontId="16" fillId="0" borderId="1" xfId="1" applyFont="1" applyBorder="1" applyAlignment="1" applyProtection="1">
      <alignment horizontal="right" vertical="center"/>
      <protection locked="0"/>
    </xf>
    <xf numFmtId="0" fontId="16" fillId="0" borderId="34" xfId="1" applyFont="1" applyBorder="1" applyAlignment="1">
      <alignment horizontal="center" vertical="center"/>
    </xf>
    <xf numFmtId="166" fontId="16" fillId="0" borderId="1" xfId="1" applyNumberFormat="1" applyFont="1" applyBorder="1" applyAlignment="1">
      <alignment horizontal="centerContinuous" vertical="center"/>
    </xf>
    <xf numFmtId="0" fontId="16" fillId="0" borderId="1" xfId="1" applyFont="1" applyBorder="1" applyAlignment="1">
      <alignment vertical="center"/>
    </xf>
    <xf numFmtId="0" fontId="16" fillId="3" borderId="19" xfId="1" applyFont="1" applyFill="1" applyBorder="1" applyAlignment="1">
      <alignment vertical="center"/>
    </xf>
    <xf numFmtId="164" fontId="18" fillId="0" borderId="32" xfId="1" applyNumberFormat="1" applyFont="1" applyBorder="1" applyAlignment="1">
      <alignment horizontal="center" vertical="center"/>
    </xf>
    <xf numFmtId="164" fontId="9" fillId="0" borderId="0" xfId="1" applyNumberFormat="1" applyFont="1" applyAlignment="1">
      <alignment horizontal="center"/>
    </xf>
    <xf numFmtId="164" fontId="10" fillId="0" borderId="32" xfId="1" applyNumberFormat="1" applyFont="1" applyBorder="1" applyAlignment="1">
      <alignment horizontal="center" vertical="center"/>
    </xf>
    <xf numFmtId="164" fontId="10" fillId="0" borderId="32" xfId="1" applyNumberFormat="1" applyFont="1" applyBorder="1" applyAlignment="1">
      <alignment horizontal="left" vertical="center"/>
    </xf>
    <xf numFmtId="164" fontId="8" fillId="0" borderId="0" xfId="1" applyNumberFormat="1" applyFont="1" applyAlignment="1">
      <alignment horizontal="center" vertical="center"/>
    </xf>
    <xf numFmtId="164" fontId="8" fillId="0" borderId="0" xfId="1" applyNumberFormat="1" applyFont="1" applyAlignment="1">
      <alignment horizontal="left" vertical="center"/>
    </xf>
    <xf numFmtId="164" fontId="10" fillId="0" borderId="25" xfId="1" applyNumberFormat="1" applyFont="1" applyBorder="1" applyAlignment="1">
      <alignment horizontal="center" vertical="center"/>
    </xf>
    <xf numFmtId="164" fontId="20" fillId="0" borderId="25" xfId="1" applyNumberFormat="1" applyFont="1" applyBorder="1" applyAlignment="1">
      <alignment horizontal="left" vertical="center"/>
    </xf>
    <xf numFmtId="164" fontId="9" fillId="0" borderId="0" xfId="1" applyNumberFormat="1" applyFont="1" applyAlignment="1">
      <alignment horizontal="left" vertical="center"/>
    </xf>
    <xf numFmtId="164" fontId="20" fillId="0" borderId="0" xfId="1" applyNumberFormat="1" applyFont="1" applyAlignment="1">
      <alignment vertical="center"/>
    </xf>
    <xf numFmtId="0" fontId="17" fillId="0" borderId="37" xfId="1" applyFont="1" applyBorder="1" applyAlignment="1">
      <alignment horizontal="center" vertical="center"/>
    </xf>
    <xf numFmtId="0" fontId="19" fillId="0" borderId="37" xfId="1" applyFont="1" applyBorder="1" applyAlignment="1">
      <alignment horizontal="center" vertical="center"/>
    </xf>
    <xf numFmtId="0" fontId="19" fillId="0" borderId="38" xfId="1" applyFont="1" applyBorder="1" applyAlignment="1">
      <alignment horizontal="center" vertical="center"/>
    </xf>
    <xf numFmtId="0" fontId="19" fillId="0" borderId="39" xfId="1" applyFont="1" applyBorder="1" applyAlignment="1">
      <alignment horizontal="center" vertical="center"/>
    </xf>
    <xf numFmtId="0" fontId="21" fillId="0" borderId="0" xfId="1" applyFont="1" applyAlignment="1">
      <alignment vertical="center"/>
    </xf>
    <xf numFmtId="0" fontId="11" fillId="0" borderId="42" xfId="1" applyFont="1" applyBorder="1" applyAlignment="1">
      <alignment horizontal="center" vertical="center"/>
    </xf>
    <xf numFmtId="165" fontId="24" fillId="8" borderId="25" xfId="1" applyNumberFormat="1" applyFont="1" applyFill="1" applyBorder="1" applyAlignment="1" applyProtection="1">
      <alignment horizontal="center" vertical="center"/>
      <protection locked="0"/>
    </xf>
    <xf numFmtId="166" fontId="17" fillId="0" borderId="15" xfId="1" applyNumberFormat="1" applyFont="1" applyBorder="1" applyAlignment="1" applyProtection="1">
      <alignment horizontal="center" vertical="center"/>
      <protection locked="0"/>
    </xf>
    <xf numFmtId="0" fontId="8" fillId="0" borderId="26" xfId="1" applyFont="1" applyBorder="1" applyAlignment="1" applyProtection="1">
      <alignment vertical="center"/>
      <protection locked="0"/>
    </xf>
    <xf numFmtId="0" fontId="8" fillId="0" borderId="23" xfId="1" applyFont="1" applyBorder="1" applyAlignment="1" applyProtection="1">
      <alignment vertical="center"/>
      <protection locked="0"/>
    </xf>
    <xf numFmtId="0" fontId="8" fillId="0" borderId="23" xfId="1" applyFont="1" applyBorder="1" applyAlignment="1">
      <alignment vertical="center"/>
    </xf>
    <xf numFmtId="0" fontId="8" fillId="0" borderId="43" xfId="1" applyFont="1" applyBorder="1" applyAlignment="1">
      <alignment vertical="center"/>
    </xf>
    <xf numFmtId="0" fontId="11" fillId="0" borderId="45" xfId="1" applyFont="1" applyBorder="1" applyAlignment="1">
      <alignment horizontal="center" vertical="center"/>
    </xf>
    <xf numFmtId="165" fontId="24" fillId="0" borderId="17" xfId="1" applyNumberFormat="1" applyFont="1" applyBorder="1" applyAlignment="1" applyProtection="1">
      <alignment horizontal="center" vertical="center"/>
      <protection locked="0"/>
    </xf>
    <xf numFmtId="166" fontId="17" fillId="0" borderId="17" xfId="1" applyNumberFormat="1" applyFont="1" applyBorder="1" applyAlignment="1" applyProtection="1">
      <alignment horizontal="center" vertical="center"/>
      <protection locked="0"/>
    </xf>
    <xf numFmtId="166" fontId="17" fillId="8" borderId="17" xfId="1" applyNumberFormat="1" applyFont="1" applyFill="1" applyBorder="1" applyAlignment="1" applyProtection="1">
      <alignment horizontal="center" vertical="center"/>
      <protection locked="0"/>
    </xf>
    <xf numFmtId="164" fontId="8" fillId="0" borderId="1" xfId="1" applyNumberFormat="1" applyFont="1" applyBorder="1" applyAlignment="1">
      <alignment vertical="center"/>
    </xf>
    <xf numFmtId="0" fontId="8" fillId="0" borderId="8" xfId="1" applyFont="1" applyBorder="1" applyAlignment="1" applyProtection="1">
      <alignment vertical="center"/>
      <protection locked="0"/>
    </xf>
    <xf numFmtId="0" fontId="8" fillId="0" borderId="8" xfId="1" applyFont="1" applyBorder="1" applyAlignment="1">
      <alignment vertical="center"/>
    </xf>
    <xf numFmtId="0" fontId="8" fillId="0" borderId="9" xfId="1" applyFont="1" applyBorder="1" applyAlignment="1">
      <alignment vertical="center"/>
    </xf>
    <xf numFmtId="2" fontId="14" fillId="0" borderId="23" xfId="1" applyNumberFormat="1" applyFont="1" applyBorder="1" applyAlignment="1">
      <alignment horizontal="center" vertical="center"/>
    </xf>
    <xf numFmtId="0" fontId="8" fillId="0" borderId="0" xfId="1" applyFont="1" applyAlignment="1" applyProtection="1">
      <alignment vertical="center"/>
      <protection locked="0"/>
    </xf>
    <xf numFmtId="0" fontId="8" fillId="0" borderId="34" xfId="1" applyFont="1" applyBorder="1" applyAlignment="1">
      <alignment vertical="center"/>
    </xf>
    <xf numFmtId="166" fontId="8" fillId="0" borderId="0" xfId="1" applyNumberFormat="1" applyFont="1" applyAlignment="1" applyProtection="1">
      <alignment vertical="center"/>
      <protection locked="0"/>
    </xf>
    <xf numFmtId="0" fontId="22" fillId="0" borderId="13" xfId="1" applyFont="1" applyBorder="1" applyAlignment="1">
      <alignment horizontal="left" vertical="center" wrapText="1"/>
    </xf>
    <xf numFmtId="0" fontId="22" fillId="0" borderId="15" xfId="1" applyFont="1" applyBorder="1" applyAlignment="1">
      <alignment horizontal="left" vertical="center" wrapText="1"/>
    </xf>
    <xf numFmtId="0" fontId="22" fillId="0" borderId="14" xfId="1" applyFont="1" applyBorder="1" applyAlignment="1">
      <alignment horizontal="left" vertical="center"/>
    </xf>
    <xf numFmtId="0" fontId="22" fillId="0" borderId="15" xfId="1" applyFont="1" applyBorder="1" applyAlignment="1">
      <alignment horizontal="left" vertical="center"/>
    </xf>
    <xf numFmtId="0" fontId="19" fillId="0" borderId="18" xfId="1" applyFont="1" applyBorder="1" applyAlignment="1">
      <alignment horizontal="center" vertical="center" wrapText="1"/>
    </xf>
    <xf numFmtId="0" fontId="19" fillId="0" borderId="20" xfId="1" applyFont="1" applyBorder="1" applyAlignment="1">
      <alignment horizontal="center" vertical="center" wrapText="1"/>
    </xf>
    <xf numFmtId="0" fontId="19" fillId="0" borderId="19" xfId="1" applyFont="1" applyBorder="1" applyAlignment="1">
      <alignment horizontal="center" vertical="center" wrapText="1"/>
    </xf>
    <xf numFmtId="166" fontId="14" fillId="0" borderId="18" xfId="1" applyNumberFormat="1" applyFont="1" applyBorder="1" applyAlignment="1">
      <alignment horizontal="center" vertical="center"/>
    </xf>
    <xf numFmtId="166" fontId="14" fillId="0" borderId="20" xfId="1" applyNumberFormat="1" applyFont="1" applyBorder="1" applyAlignment="1">
      <alignment horizontal="center" vertical="center"/>
    </xf>
    <xf numFmtId="166" fontId="14" fillId="0" borderId="19" xfId="1" applyNumberFormat="1" applyFont="1" applyBorder="1" applyAlignment="1">
      <alignment horizontal="center" vertical="center"/>
    </xf>
    <xf numFmtId="0" fontId="19" fillId="0" borderId="18" xfId="1" applyFont="1" applyBorder="1" applyAlignment="1">
      <alignment horizontal="center" vertical="center"/>
    </xf>
    <xf numFmtId="0" fontId="19" fillId="0" borderId="20" xfId="1" applyFont="1" applyBorder="1" applyAlignment="1">
      <alignment horizontal="center" vertical="center"/>
    </xf>
    <xf numFmtId="0" fontId="19" fillId="0" borderId="19" xfId="1" applyFont="1" applyBorder="1" applyAlignment="1">
      <alignment horizontal="center" vertical="center"/>
    </xf>
    <xf numFmtId="164" fontId="16" fillId="0" borderId="35" xfId="1" applyNumberFormat="1" applyFont="1" applyBorder="1" applyAlignment="1">
      <alignment horizontal="center" vertical="center" textRotation="90" wrapText="1"/>
    </xf>
    <xf numFmtId="164" fontId="16" fillId="0" borderId="44" xfId="1" applyNumberFormat="1" applyFont="1" applyBorder="1" applyAlignment="1">
      <alignment horizontal="center" vertical="center" textRotation="90" wrapText="1"/>
    </xf>
    <xf numFmtId="164" fontId="16" fillId="0" borderId="36" xfId="1" applyNumberFormat="1" applyFont="1" applyBorder="1" applyAlignment="1">
      <alignment horizontal="center" vertical="center" textRotation="90" wrapText="1"/>
    </xf>
    <xf numFmtId="0" fontId="22" fillId="9" borderId="14" xfId="1" applyFont="1" applyFill="1" applyBorder="1" applyAlignment="1">
      <alignment horizontal="left" vertical="center"/>
    </xf>
    <xf numFmtId="0" fontId="22" fillId="9" borderId="15" xfId="1" applyFont="1" applyFill="1" applyBorder="1" applyAlignment="1">
      <alignment horizontal="left" vertical="center"/>
    </xf>
    <xf numFmtId="0" fontId="22" fillId="0" borderId="10" xfId="1" applyFont="1" applyBorder="1" applyAlignment="1">
      <alignment vertical="center"/>
    </xf>
    <xf numFmtId="0" fontId="23" fillId="0" borderId="12" xfId="1" applyFont="1" applyBorder="1" applyAlignment="1">
      <alignment vertical="center"/>
    </xf>
    <xf numFmtId="0" fontId="16" fillId="0" borderId="29" xfId="1" applyFont="1" applyBorder="1" applyAlignment="1">
      <alignment horizontal="center" vertical="center"/>
    </xf>
    <xf numFmtId="0" fontId="16" fillId="0" borderId="30" xfId="1" applyFont="1" applyBorder="1" applyAlignment="1">
      <alignment horizontal="center" vertical="center"/>
    </xf>
    <xf numFmtId="0" fontId="17" fillId="0" borderId="18" xfId="1" applyFont="1" applyBorder="1" applyAlignment="1" applyProtection="1">
      <alignment horizontal="center" vertical="center"/>
      <protection locked="0"/>
    </xf>
    <xf numFmtId="0" fontId="17" fillId="0" borderId="19" xfId="1" applyFont="1" applyBorder="1" applyAlignment="1" applyProtection="1">
      <alignment horizontal="center" vertical="center"/>
      <protection locked="0"/>
    </xf>
    <xf numFmtId="0" fontId="17" fillId="0" borderId="18" xfId="1" applyFont="1" applyBorder="1" applyAlignment="1">
      <alignment horizontal="center" vertical="center"/>
    </xf>
    <xf numFmtId="0" fontId="17" fillId="0" borderId="19" xfId="1" applyFont="1" applyBorder="1" applyAlignment="1">
      <alignment horizontal="center" vertical="center"/>
    </xf>
    <xf numFmtId="164" fontId="8" fillId="0" borderId="35" xfId="1" applyNumberFormat="1" applyFont="1" applyBorder="1" applyAlignment="1">
      <alignment horizontal="center" vertical="center"/>
    </xf>
    <xf numFmtId="164" fontId="8" fillId="0" borderId="36" xfId="1" applyNumberFormat="1" applyFont="1" applyBorder="1" applyAlignment="1">
      <alignment horizontal="center" vertical="center"/>
    </xf>
    <xf numFmtId="0" fontId="19" fillId="0" borderId="35" xfId="1" applyFont="1" applyBorder="1" applyAlignment="1">
      <alignment horizontal="center" textRotation="90"/>
    </xf>
    <xf numFmtId="0" fontId="19" fillId="0" borderId="36" xfId="1" applyFont="1" applyBorder="1" applyAlignment="1">
      <alignment horizontal="center" textRotation="90"/>
    </xf>
    <xf numFmtId="165" fontId="11" fillId="0" borderId="2" xfId="1" applyNumberFormat="1" applyFont="1" applyBorder="1" applyAlignment="1">
      <alignment horizontal="center" vertical="center"/>
    </xf>
    <xf numFmtId="165" fontId="11" fillId="0" borderId="6" xfId="1" applyNumberFormat="1" applyFont="1" applyBorder="1" applyAlignment="1">
      <alignment horizontal="center" vertical="center"/>
    </xf>
    <xf numFmtId="165" fontId="11" fillId="0" borderId="7" xfId="1" applyNumberFormat="1" applyFont="1" applyBorder="1" applyAlignment="1">
      <alignment horizontal="center" vertical="center"/>
    </xf>
    <xf numFmtId="165" fontId="11" fillId="0" borderId="9" xfId="1" applyNumberFormat="1" applyFont="1" applyBorder="1" applyAlignment="1">
      <alignment horizontal="center" vertical="center"/>
    </xf>
    <xf numFmtId="0" fontId="16" fillId="0" borderId="18" xfId="1" applyFont="1" applyBorder="1" applyAlignment="1">
      <alignment horizontal="center" vertical="center"/>
    </xf>
    <xf numFmtId="0" fontId="16" fillId="0" borderId="20" xfId="1" applyFont="1" applyBorder="1" applyAlignment="1">
      <alignment horizontal="center" vertical="center"/>
    </xf>
    <xf numFmtId="0" fontId="16" fillId="0" borderId="8" xfId="1" applyFont="1" applyBorder="1" applyAlignment="1">
      <alignment horizontal="center" vertical="center"/>
    </xf>
    <xf numFmtId="0" fontId="16" fillId="0" borderId="27" xfId="1" applyFont="1" applyBorder="1" applyAlignment="1">
      <alignment horizontal="center" vertical="center"/>
    </xf>
    <xf numFmtId="0" fontId="16" fillId="0" borderId="16" xfId="1" applyFont="1" applyBorder="1" applyAlignment="1">
      <alignment horizontal="center" vertical="center"/>
    </xf>
    <xf numFmtId="0" fontId="16" fillId="0" borderId="28" xfId="1" applyFont="1" applyBorder="1" applyAlignment="1">
      <alignment horizontal="center" vertical="center"/>
    </xf>
    <xf numFmtId="0" fontId="16" fillId="0" borderId="31" xfId="1" applyFont="1" applyBorder="1" applyAlignment="1">
      <alignment horizontal="center" vertical="center"/>
    </xf>
    <xf numFmtId="0" fontId="16" fillId="0" borderId="40" xfId="1" applyFont="1" applyBorder="1" applyAlignment="1">
      <alignment horizontal="center" vertical="center"/>
    </xf>
    <xf numFmtId="0" fontId="16" fillId="0" borderId="41" xfId="1" applyFont="1" applyBorder="1" applyAlignment="1">
      <alignment horizontal="center" vertical="center"/>
    </xf>
    <xf numFmtId="165" fontId="14" fillId="0" borderId="2" xfId="1" applyNumberFormat="1" applyFont="1" applyBorder="1" applyAlignment="1">
      <alignment horizontal="center" vertical="center"/>
    </xf>
    <xf numFmtId="165" fontId="14" fillId="0" borderId="3" xfId="1" applyNumberFormat="1" applyFont="1" applyBorder="1" applyAlignment="1">
      <alignment horizontal="center" vertical="center"/>
    </xf>
    <xf numFmtId="165" fontId="14" fillId="0" borderId="4" xfId="1" applyNumberFormat="1" applyFont="1" applyBorder="1" applyAlignment="1">
      <alignment horizontal="center" vertical="center"/>
    </xf>
    <xf numFmtId="165" fontId="14" fillId="0" borderId="7" xfId="1" applyNumberFormat="1" applyFont="1" applyBorder="1" applyAlignment="1">
      <alignment horizontal="center" vertical="center"/>
    </xf>
    <xf numFmtId="165" fontId="14" fillId="0" borderId="8" xfId="1" applyNumberFormat="1" applyFont="1" applyBorder="1" applyAlignment="1">
      <alignment horizontal="center" vertical="center"/>
    </xf>
    <xf numFmtId="165" fontId="14" fillId="0" borderId="9" xfId="1" applyNumberFormat="1" applyFont="1" applyBorder="1" applyAlignment="1">
      <alignment horizontal="center" vertical="center"/>
    </xf>
    <xf numFmtId="165" fontId="14" fillId="0" borderId="27" xfId="1" applyNumberFormat="1" applyFont="1" applyBorder="1" applyAlignment="1">
      <alignment horizontal="center" vertical="center"/>
    </xf>
    <xf numFmtId="165" fontId="14" fillId="0" borderId="16" xfId="1" applyNumberFormat="1" applyFont="1" applyBorder="1" applyAlignment="1">
      <alignment horizontal="center" vertical="center"/>
    </xf>
    <xf numFmtId="165" fontId="14" fillId="0" borderId="28" xfId="1" applyNumberFormat="1" applyFont="1" applyBorder="1" applyAlignment="1">
      <alignment horizontal="center" vertical="center"/>
    </xf>
    <xf numFmtId="165" fontId="14" fillId="0" borderId="31" xfId="1" applyNumberFormat="1" applyFont="1" applyBorder="1" applyAlignment="1">
      <alignment horizontal="center" vertical="center"/>
    </xf>
    <xf numFmtId="165" fontId="14" fillId="0" borderId="32" xfId="1" applyNumberFormat="1" applyFont="1" applyBorder="1" applyAlignment="1">
      <alignment horizontal="center" vertical="center"/>
    </xf>
    <xf numFmtId="165" fontId="14" fillId="0" borderId="33" xfId="1" applyNumberFormat="1" applyFont="1" applyBorder="1" applyAlignment="1">
      <alignment horizontal="center" vertical="center"/>
    </xf>
    <xf numFmtId="0" fontId="15" fillId="0" borderId="2" xfId="1" applyFont="1" applyBorder="1" applyAlignment="1">
      <alignment horizontal="center" vertical="center"/>
    </xf>
    <xf numFmtId="0" fontId="15" fillId="0" borderId="3" xfId="1" applyFont="1" applyBorder="1" applyAlignment="1">
      <alignment horizontal="center" vertical="center"/>
    </xf>
    <xf numFmtId="0" fontId="15" fillId="0" borderId="4" xfId="1" applyFont="1" applyBorder="1" applyAlignment="1">
      <alignment horizontal="center" vertical="center"/>
    </xf>
    <xf numFmtId="0" fontId="15" fillId="0" borderId="7" xfId="1" applyFont="1" applyBorder="1" applyAlignment="1">
      <alignment horizontal="center" vertical="center"/>
    </xf>
    <xf numFmtId="0" fontId="15" fillId="0" borderId="8" xfId="1" applyFont="1" applyBorder="1" applyAlignment="1">
      <alignment horizontal="center" vertical="center"/>
    </xf>
    <xf numFmtId="0" fontId="15" fillId="0" borderId="9" xfId="1" applyFont="1" applyBorder="1" applyAlignment="1">
      <alignment horizontal="center" vertical="center"/>
    </xf>
    <xf numFmtId="14" fontId="16" fillId="0" borderId="18" xfId="1" applyNumberFormat="1" applyFont="1" applyBorder="1" applyAlignment="1" applyProtection="1">
      <alignment horizontal="center" vertical="center"/>
      <protection locked="0"/>
    </xf>
    <xf numFmtId="14" fontId="16" fillId="0" borderId="19" xfId="1" applyNumberFormat="1" applyFont="1" applyBorder="1" applyAlignment="1" applyProtection="1">
      <alignment horizontal="center" vertical="center"/>
      <protection locked="0"/>
    </xf>
    <xf numFmtId="0" fontId="16" fillId="0" borderId="19" xfId="1" applyFont="1" applyBorder="1" applyAlignment="1">
      <alignment horizontal="center" vertical="center"/>
    </xf>
    <xf numFmtId="0" fontId="17" fillId="0" borderId="2" xfId="1" applyFont="1" applyBorder="1" applyAlignment="1">
      <alignment horizontal="center" vertical="center"/>
    </xf>
    <xf numFmtId="0" fontId="17" fillId="0" borderId="4" xfId="1" applyFont="1" applyBorder="1" applyAlignment="1">
      <alignment horizontal="center" vertical="center"/>
    </xf>
    <xf numFmtId="0" fontId="17" fillId="0" borderId="7" xfId="1" applyFont="1" applyBorder="1" applyAlignment="1">
      <alignment horizontal="center" vertical="center"/>
    </xf>
    <xf numFmtId="0" fontId="17" fillId="0" borderId="9" xfId="1" applyFont="1" applyBorder="1" applyAlignment="1">
      <alignment horizontal="center" vertical="center"/>
    </xf>
    <xf numFmtId="0" fontId="0" fillId="0" borderId="21"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xf numFmtId="0" fontId="0" fillId="0" borderId="26" xfId="0" applyBorder="1" applyAlignment="1">
      <alignment horizontal="center"/>
    </xf>
    <xf numFmtId="0" fontId="0" fillId="0" borderId="23" xfId="0" applyBorder="1" applyAlignment="1">
      <alignment horizontal="center"/>
    </xf>
    <xf numFmtId="0" fontId="0" fillId="0" borderId="24" xfId="0" applyBorder="1" applyAlignment="1">
      <alignment horizontal="center"/>
    </xf>
    <xf numFmtId="0" fontId="2" fillId="0" borderId="18" xfId="0" applyFont="1" applyBorder="1" applyAlignment="1">
      <alignment horizontal="center" vertical="center"/>
    </xf>
    <xf numFmtId="0" fontId="2" fillId="0" borderId="20" xfId="0" applyFont="1" applyBorder="1" applyAlignment="1">
      <alignment horizontal="center" vertical="center"/>
    </xf>
    <xf numFmtId="0" fontId="2" fillId="0" borderId="19" xfId="0" applyFont="1" applyBorder="1" applyAlignment="1">
      <alignment horizontal="center" vertical="center"/>
    </xf>
    <xf numFmtId="0" fontId="1" fillId="0" borderId="5" xfId="0" applyFont="1" applyBorder="1" applyAlignment="1">
      <alignment horizontal="left" vertical="center" wrapText="1"/>
    </xf>
    <xf numFmtId="0" fontId="1" fillId="0" borderId="0" xfId="0" applyFont="1" applyAlignment="1">
      <alignment horizontal="left" vertical="center" wrapText="1"/>
    </xf>
    <xf numFmtId="0" fontId="2" fillId="0" borderId="0" xfId="0" applyFont="1" applyAlignment="1">
      <alignment horizontal="left" vertical="center"/>
    </xf>
    <xf numFmtId="0" fontId="6" fillId="0" borderId="5" xfId="0" applyFont="1" applyBorder="1" applyAlignment="1">
      <alignment horizontal="left" vertical="center" wrapText="1"/>
    </xf>
    <xf numFmtId="0" fontId="6" fillId="0" borderId="0" xfId="0" applyFont="1" applyAlignment="1">
      <alignment horizontal="left"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3" fillId="0" borderId="19"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0" fillId="0" borderId="17"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1" xfId="0" applyBorder="1" applyAlignment="1">
      <alignment horizontal="center" vertical="center"/>
    </xf>
    <xf numFmtId="0" fontId="0" fillId="0" borderId="25" xfId="0" applyBorder="1" applyAlignment="1">
      <alignment horizont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0" fillId="2" borderId="0" xfId="0" applyFill="1" applyAlignment="1">
      <alignment horizontal="center"/>
    </xf>
    <xf numFmtId="0" fontId="0" fillId="3" borderId="0" xfId="0" applyFill="1" applyAlignment="1">
      <alignment horizontal="center"/>
    </xf>
    <xf numFmtId="0" fontId="0" fillId="4" borderId="0" xfId="0" applyFill="1" applyAlignment="1">
      <alignment horizontal="center"/>
    </xf>
    <xf numFmtId="0" fontId="0" fillId="5" borderId="0" xfId="0" applyFill="1" applyAlignment="1">
      <alignment horizontal="center"/>
    </xf>
    <xf numFmtId="0" fontId="0" fillId="6" borderId="0" xfId="0" applyFill="1" applyAlignment="1">
      <alignment horizontal="center"/>
    </xf>
  </cellXfs>
  <cellStyles count="2">
    <cellStyle name="Normal" xfId="0" builtinId="0"/>
    <cellStyle name="Normal 2" xfId="1" xr:uid="{E4255D7B-B406-410E-8A56-5F3D79831EA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2086055732395155E-2"/>
          <c:y val="2.3650419986161523E-2"/>
          <c:w val="0.98041349292709457"/>
          <c:h val="0.97590390151540773"/>
        </c:manualLayout>
      </c:layout>
      <c:barChart>
        <c:barDir val="bar"/>
        <c:grouping val="stacked"/>
        <c:varyColors val="0"/>
        <c:ser>
          <c:idx val="0"/>
          <c:order val="0"/>
          <c:tx>
            <c:v>total</c:v>
          </c:tx>
          <c:spPr>
            <a:solidFill>
              <a:schemeClr val="accent1"/>
            </a:solidFill>
            <a:ln>
              <a:noFill/>
            </a:ln>
            <a:effectLst/>
          </c:spPr>
          <c:invertIfNegative val="0"/>
          <c:val>
            <c:numRef>
              <c:f>'PR1'!$B$8:$B$21</c:f>
              <c:numCache>
                <c:formatCode>0.0</c:formatCode>
                <c:ptCount val="14"/>
                <c:pt idx="1">
                  <c:v>2</c:v>
                </c:pt>
                <c:pt idx="2">
                  <c:v>3</c:v>
                </c:pt>
                <c:pt idx="3">
                  <c:v>5</c:v>
                </c:pt>
                <c:pt idx="4">
                  <c:v>10</c:v>
                </c:pt>
                <c:pt idx="5">
                  <c:v>15</c:v>
                </c:pt>
                <c:pt idx="6">
                  <c:v>19</c:v>
                </c:pt>
                <c:pt idx="7">
                  <c:v>22</c:v>
                </c:pt>
                <c:pt idx="8">
                  <c:v>25</c:v>
                </c:pt>
                <c:pt idx="9">
                  <c:v>28</c:v>
                </c:pt>
                <c:pt idx="10">
                  <c:v>28</c:v>
                </c:pt>
                <c:pt idx="11">
                  <c:v>30</c:v>
                </c:pt>
                <c:pt idx="12">
                  <c:v>33</c:v>
                </c:pt>
                <c:pt idx="13">
                  <c:v>33</c:v>
                </c:pt>
              </c:numCache>
            </c:numRef>
          </c:val>
          <c:extLst>
            <c:ext xmlns:c16="http://schemas.microsoft.com/office/drawing/2014/chart" uri="{C3380CC4-5D6E-409C-BE32-E72D297353CC}">
              <c16:uniqueId val="{00000000-BD6B-4D6F-BE3C-E5471EC8FED8}"/>
            </c:ext>
          </c:extLst>
        </c:ser>
        <c:ser>
          <c:idx val="2"/>
          <c:order val="1"/>
          <c:tx>
            <c:strRef>
              <c:f>[7]PR1!$N$7:$Q$7</c:f>
              <c:strCache>
                <c:ptCount val="1"/>
                <c:pt idx="0">
                  <c:v>İŞ EKİPMAN YÜRÜME</c:v>
                </c:pt>
              </c:strCache>
            </c:strRef>
          </c:tx>
          <c:spPr>
            <a:solidFill>
              <a:schemeClr val="accent3"/>
            </a:solidFill>
            <a:ln>
              <a:noFill/>
            </a:ln>
            <a:effectLst/>
          </c:spPr>
          <c:invertIfNegative val="0"/>
          <c:val>
            <c:numRef>
              <c:f>[7]PR1!$N$8:$N$21</c:f>
              <c:numCache>
                <c:formatCode>General</c:formatCode>
                <c:ptCount val="14"/>
              </c:numCache>
            </c:numRef>
          </c:val>
          <c:extLst>
            <c:ext xmlns:c16="http://schemas.microsoft.com/office/drawing/2014/chart" uri="{C3380CC4-5D6E-409C-BE32-E72D297353CC}">
              <c16:uniqueId val="{00000001-BD6B-4D6F-BE3C-E5471EC8FED8}"/>
            </c:ext>
          </c:extLst>
        </c:ser>
        <c:ser>
          <c:idx val="13"/>
          <c:order val="2"/>
          <c:tx>
            <c:strRef>
              <c:f>'PR1'!$O$8:$O$21</c:f>
              <c:strCache>
                <c:ptCount val="14"/>
                <c:pt idx="0">
                  <c:v>1,0sn</c:v>
                </c:pt>
                <c:pt idx="1">
                  <c:v>1,0sn</c:v>
                </c:pt>
                <c:pt idx="2">
                  <c:v>2,0sn</c:v>
                </c:pt>
                <c:pt idx="3">
                  <c:v>4,0sn</c:v>
                </c:pt>
                <c:pt idx="4">
                  <c:v>5,0sn</c:v>
                </c:pt>
                <c:pt idx="5">
                  <c:v>4,0sn</c:v>
                </c:pt>
                <c:pt idx="6">
                  <c:v>3,0sn</c:v>
                </c:pt>
                <c:pt idx="7">
                  <c:v>3,0sn</c:v>
                </c:pt>
                <c:pt idx="8">
                  <c:v>3,0sn</c:v>
                </c:pt>
                <c:pt idx="10">
                  <c:v>2,0sn</c:v>
                </c:pt>
                <c:pt idx="11">
                  <c:v>3,0sn</c:v>
                </c:pt>
              </c:strCache>
            </c:strRef>
          </c:tx>
          <c:spPr>
            <a:solidFill>
              <a:schemeClr val="accent2">
                <a:lumMod val="80000"/>
                <a:lumOff val="20000"/>
              </a:schemeClr>
            </a:solidFill>
            <a:ln>
              <a:noFill/>
            </a:ln>
            <a:effectLst/>
          </c:spPr>
          <c:invertIfNegative val="0"/>
          <c:val>
            <c:numRef>
              <c:f>'PR1'!$O$8:$O$21</c:f>
              <c:numCache>
                <c:formatCode>0.0"sn"</c:formatCode>
                <c:ptCount val="14"/>
                <c:pt idx="0">
                  <c:v>1</c:v>
                </c:pt>
                <c:pt idx="1">
                  <c:v>1</c:v>
                </c:pt>
                <c:pt idx="2">
                  <c:v>2</c:v>
                </c:pt>
                <c:pt idx="3">
                  <c:v>4</c:v>
                </c:pt>
                <c:pt idx="4">
                  <c:v>5</c:v>
                </c:pt>
                <c:pt idx="5">
                  <c:v>4</c:v>
                </c:pt>
                <c:pt idx="6">
                  <c:v>3</c:v>
                </c:pt>
                <c:pt idx="7">
                  <c:v>3</c:v>
                </c:pt>
                <c:pt idx="8">
                  <c:v>3</c:v>
                </c:pt>
                <c:pt idx="10">
                  <c:v>2</c:v>
                </c:pt>
                <c:pt idx="11">
                  <c:v>3</c:v>
                </c:pt>
              </c:numCache>
            </c:numRef>
          </c:val>
          <c:extLst>
            <c:ext xmlns:c16="http://schemas.microsoft.com/office/drawing/2014/chart" uri="{C3380CC4-5D6E-409C-BE32-E72D297353CC}">
              <c16:uniqueId val="{00000002-BD6B-4D6F-BE3C-E5471EC8FED8}"/>
            </c:ext>
          </c:extLst>
        </c:ser>
        <c:ser>
          <c:idx val="3"/>
          <c:order val="3"/>
          <c:tx>
            <c:strRef>
              <c:f>'PR1'!$P$7</c:f>
              <c:strCache>
                <c:ptCount val="1"/>
                <c:pt idx="0">
                  <c:v>EKİPMAN</c:v>
                </c:pt>
              </c:strCache>
            </c:strRef>
          </c:tx>
          <c:spPr>
            <a:solidFill>
              <a:schemeClr val="accent4"/>
            </a:solidFill>
            <a:ln>
              <a:noFill/>
            </a:ln>
            <a:effectLst/>
          </c:spPr>
          <c:invertIfNegative val="0"/>
          <c:val>
            <c:numRef>
              <c:f>'PR1'!$P$8:$P$21</c:f>
              <c:numCache>
                <c:formatCode>0.0"sn"</c:formatCode>
                <c:ptCount val="14"/>
                <c:pt idx="0">
                  <c:v>1</c:v>
                </c:pt>
                <c:pt idx="1">
                  <c:v>0</c:v>
                </c:pt>
                <c:pt idx="2">
                  <c:v>2</c:v>
                </c:pt>
                <c:pt idx="3">
                  <c:v>1</c:v>
                </c:pt>
                <c:pt idx="9">
                  <c:v>4</c:v>
                </c:pt>
              </c:numCache>
            </c:numRef>
          </c:val>
          <c:extLst>
            <c:ext xmlns:c16="http://schemas.microsoft.com/office/drawing/2014/chart" uri="{C3380CC4-5D6E-409C-BE32-E72D297353CC}">
              <c16:uniqueId val="{00000003-BD6B-4D6F-BE3C-E5471EC8FED8}"/>
            </c:ext>
          </c:extLst>
        </c:ser>
        <c:ser>
          <c:idx val="1"/>
          <c:order val="4"/>
          <c:tx>
            <c:strRef>
              <c:f>'PR1'!$Q$7</c:f>
              <c:strCache>
                <c:ptCount val="1"/>
                <c:pt idx="0">
                  <c:v>YÜRÜME</c:v>
                </c:pt>
              </c:strCache>
            </c:strRef>
          </c:tx>
          <c:spPr>
            <a:solidFill>
              <a:schemeClr val="accent2"/>
            </a:solidFill>
            <a:ln>
              <a:noFill/>
            </a:ln>
            <a:effectLst/>
          </c:spPr>
          <c:invertIfNegative val="0"/>
          <c:val>
            <c:numRef>
              <c:f>'PR1'!$Q$8:$Q$21</c:f>
              <c:numCache>
                <c:formatCode>0.0"sn"</c:formatCode>
                <c:ptCount val="14"/>
                <c:pt idx="0">
                  <c:v>1</c:v>
                </c:pt>
                <c:pt idx="1">
                  <c:v>0</c:v>
                </c:pt>
                <c:pt idx="3">
                  <c:v>1</c:v>
                </c:pt>
              </c:numCache>
            </c:numRef>
          </c:val>
          <c:extLst>
            <c:ext xmlns:c16="http://schemas.microsoft.com/office/drawing/2014/chart" uri="{C3380CC4-5D6E-409C-BE32-E72D297353CC}">
              <c16:uniqueId val="{00000004-BD6B-4D6F-BE3C-E5471EC8FED8}"/>
            </c:ext>
          </c:extLst>
        </c:ser>
        <c:dLbls>
          <c:showLegendKey val="0"/>
          <c:showVal val="0"/>
          <c:showCatName val="0"/>
          <c:showSerName val="0"/>
          <c:showPercent val="0"/>
          <c:showBubbleSize val="0"/>
        </c:dLbls>
        <c:gapWidth val="150"/>
        <c:overlap val="100"/>
        <c:axId val="99783680"/>
        <c:axId val="90744512"/>
      </c:barChart>
      <c:catAx>
        <c:axId val="99783680"/>
        <c:scaling>
          <c:orientation val="maxMin"/>
        </c:scaling>
        <c:delete val="0"/>
        <c:axPos val="l"/>
        <c:majorGridlines>
          <c:spPr>
            <a:ln w="9525" cap="flat" cmpd="sng" algn="ctr">
              <a:solidFill>
                <a:schemeClr val="dk1">
                  <a:lumMod val="15000"/>
                  <a:lumOff val="85000"/>
                </a:schemeClr>
              </a:solidFill>
              <a:round/>
            </a:ln>
            <a:effectLst/>
          </c:spPr>
        </c:majorGridlines>
        <c:majorTickMark val="none"/>
        <c:minorTickMark val="none"/>
        <c:tickLblPos val="none"/>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tr-TR"/>
          </a:p>
        </c:txPr>
        <c:crossAx val="90744512"/>
        <c:crosses val="autoZero"/>
        <c:auto val="0"/>
        <c:lblAlgn val="ctr"/>
        <c:lblOffset val="100"/>
        <c:tickMarkSkip val="1"/>
        <c:noMultiLvlLbl val="0"/>
      </c:catAx>
      <c:valAx>
        <c:axId val="90744512"/>
        <c:scaling>
          <c:orientation val="minMax"/>
          <c:max val="80"/>
          <c:min val="0"/>
        </c:scaling>
        <c:delete val="0"/>
        <c:axPos val="t"/>
        <c:majorGridlines>
          <c:spPr>
            <a:ln w="9525" cap="flat" cmpd="sng" algn="ctr">
              <a:solidFill>
                <a:schemeClr val="dk1">
                  <a:lumMod val="15000"/>
                  <a:lumOff val="85000"/>
                </a:schemeClr>
              </a:solidFill>
              <a:round/>
            </a:ln>
            <a:effectLst/>
          </c:spPr>
        </c:majorGridlines>
        <c:numFmt formatCode="0" sourceLinked="0"/>
        <c:majorTickMark val="none"/>
        <c:minorTickMark val="none"/>
        <c:tickLblPos val="nextTo"/>
        <c:spPr>
          <a:noFill/>
          <a:ln w="9525" cap="flat" cmpd="sng" algn="ctr">
            <a:solidFill>
              <a:schemeClr val="dk1">
                <a:lumMod val="15000"/>
                <a:lumOff val="85000"/>
              </a:schemeClr>
            </a:solidFill>
            <a:round/>
          </a:ln>
          <a:effectLst/>
        </c:spPr>
        <c:txPr>
          <a:bodyPr rot="0" spcFirstLastPara="1" vertOverflow="ellipsis" wrap="square" anchor="ctr" anchorCtr="1"/>
          <a:lstStyle/>
          <a:p>
            <a:pPr>
              <a:defRPr sz="900" b="0" i="0" u="none" strike="noStrike" kern="1200" baseline="0">
                <a:solidFill>
                  <a:schemeClr val="dk1">
                    <a:lumMod val="65000"/>
                    <a:lumOff val="35000"/>
                  </a:schemeClr>
                </a:solidFill>
                <a:latin typeface="+mn-lt"/>
                <a:ea typeface="+mn-ea"/>
                <a:cs typeface="+mn-cs"/>
              </a:defRPr>
            </a:pPr>
            <a:endParaRPr lang="tr-TR"/>
          </a:p>
        </c:txPr>
        <c:crossAx val="99783680"/>
        <c:crosses val="autoZero"/>
        <c:crossBetween val="between"/>
        <c:majorUnit val="5"/>
        <c:minorUnit val="1"/>
      </c:valAx>
      <c:spPr>
        <a:pattFill prst="ltDnDiag">
          <a:fgClr>
            <a:schemeClr val="dk1">
              <a:lumMod val="15000"/>
              <a:lumOff val="85000"/>
            </a:schemeClr>
          </a:fgClr>
          <a:bgClr>
            <a:schemeClr val="lt1"/>
          </a:bgClr>
        </a:pattFill>
        <a:ln>
          <a:noFill/>
        </a:ln>
        <a:effectLst/>
      </c:spPr>
    </c:plotArea>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tr-TR"/>
    </a:p>
  </c:txPr>
  <c:printSettings>
    <c:headerFooter alignWithMargins="0">
      <c:oddHeader>&amp;A</c:oddHeader>
      <c:oddFooter>- &amp;P -</c:oddFooter>
    </c:headerFooter>
    <c:pageMargins b="1" l="0.75000000000000111" r="0.75000000000000111" t="1" header="0.51200000000000001" footer="0.51200000000000001"/>
    <c:pageSetup paperSize="9" orientation="landscape" horizontalDpi="-4" verticalDpi="-4"/>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a:lstStyle/>
          <a:p>
            <a:pPr>
              <a:defRPr/>
            </a:pPr>
            <a:r>
              <a:rPr lang="tr-TR"/>
              <a:t>KALIP</a:t>
            </a:r>
            <a:r>
              <a:rPr lang="tr-TR" baseline="0"/>
              <a:t> BAĞLAMA ZAMAN ÇİZELGESİ</a:t>
            </a:r>
            <a:endParaRPr lang="tr-TR"/>
          </a:p>
        </c:rich>
      </c:tx>
      <c:overlay val="0"/>
    </c:title>
    <c:autoTitleDeleted val="0"/>
    <c:plotArea>
      <c:layout/>
      <c:barChart>
        <c:barDir val="col"/>
        <c:grouping val="clustered"/>
        <c:varyColors val="0"/>
        <c:ser>
          <c:idx val="0"/>
          <c:order val="0"/>
          <c:tx>
            <c:v>4858</c:v>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Sayfa2!$B$11:$B$15</c:f>
              <c:strCache>
                <c:ptCount val="5"/>
                <c:pt idx="0">
                  <c:v>HAZIRLIK AŞAMASI</c:v>
                </c:pt>
                <c:pt idx="1">
                  <c:v>KALIP İNDİRME</c:v>
                </c:pt>
                <c:pt idx="2">
                  <c:v>KALIP BAĞLAMA</c:v>
                </c:pt>
                <c:pt idx="3">
                  <c:v>MAÇA-İTİCİ BAĞLAMA</c:v>
                </c:pt>
                <c:pt idx="4">
                  <c:v>BASKIYA GEÇME</c:v>
                </c:pt>
              </c:strCache>
            </c:strRef>
          </c:cat>
          <c:val>
            <c:numRef>
              <c:f>Sayfa2!$C$11:$C$15</c:f>
              <c:numCache>
                <c:formatCode>General</c:formatCode>
                <c:ptCount val="5"/>
                <c:pt idx="0">
                  <c:v>8</c:v>
                </c:pt>
                <c:pt idx="1">
                  <c:v>20</c:v>
                </c:pt>
                <c:pt idx="2">
                  <c:v>22</c:v>
                </c:pt>
                <c:pt idx="3">
                  <c:v>7</c:v>
                </c:pt>
                <c:pt idx="4">
                  <c:v>10</c:v>
                </c:pt>
              </c:numCache>
            </c:numRef>
          </c:val>
          <c:extLst>
            <c:ext xmlns:c16="http://schemas.microsoft.com/office/drawing/2014/chart" uri="{C3380CC4-5D6E-409C-BE32-E72D297353CC}">
              <c16:uniqueId val="{00000000-F363-41F1-9FE0-9718E03CE2AF}"/>
            </c:ext>
          </c:extLst>
        </c:ser>
        <c:dLbls>
          <c:showLegendKey val="0"/>
          <c:showVal val="1"/>
          <c:showCatName val="0"/>
          <c:showSerName val="0"/>
          <c:showPercent val="0"/>
          <c:showBubbleSize val="0"/>
        </c:dLbls>
        <c:gapWidth val="150"/>
        <c:overlap val="-25"/>
        <c:axId val="270573568"/>
        <c:axId val="54816128"/>
      </c:barChart>
      <c:catAx>
        <c:axId val="270573568"/>
        <c:scaling>
          <c:orientation val="minMax"/>
        </c:scaling>
        <c:delete val="0"/>
        <c:axPos val="b"/>
        <c:numFmt formatCode="General" sourceLinked="0"/>
        <c:majorTickMark val="none"/>
        <c:minorTickMark val="none"/>
        <c:tickLblPos val="nextTo"/>
        <c:txPr>
          <a:bodyPr/>
          <a:lstStyle/>
          <a:p>
            <a:pPr>
              <a:defRPr sz="1400" b="1"/>
            </a:pPr>
            <a:endParaRPr lang="tr-TR"/>
          </a:p>
        </c:txPr>
        <c:crossAx val="54816128"/>
        <c:crosses val="autoZero"/>
        <c:auto val="1"/>
        <c:lblAlgn val="ctr"/>
        <c:lblOffset val="100"/>
        <c:noMultiLvlLbl val="0"/>
      </c:catAx>
      <c:valAx>
        <c:axId val="54816128"/>
        <c:scaling>
          <c:orientation val="minMax"/>
        </c:scaling>
        <c:delete val="1"/>
        <c:axPos val="l"/>
        <c:numFmt formatCode="General" sourceLinked="1"/>
        <c:majorTickMark val="none"/>
        <c:minorTickMark val="none"/>
        <c:tickLblPos val="nextTo"/>
        <c:crossAx val="270573568"/>
        <c:crosses val="autoZero"/>
        <c:crossBetween val="between"/>
      </c:valAx>
    </c:plotArea>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36"/>
    </mc:Choice>
    <mc:Fallback>
      <c:style val="36"/>
    </mc:Fallback>
  </mc:AlternateContent>
  <c:chart>
    <c:title>
      <c:tx>
        <c:rich>
          <a:bodyPr/>
          <a:lstStyle/>
          <a:p>
            <a:pPr>
              <a:defRPr/>
            </a:pPr>
            <a:r>
              <a:rPr lang="tr-TR"/>
              <a:t>KALIP BAĞLAMA ZAMAN ÇİZELGESİ</a:t>
            </a:r>
          </a:p>
        </c:rich>
      </c:tx>
      <c:overlay val="0"/>
    </c:title>
    <c:autoTitleDeleted val="0"/>
    <c:plotArea>
      <c:layout/>
      <c:barChart>
        <c:barDir val="col"/>
        <c:grouping val="clustered"/>
        <c:varyColors val="0"/>
        <c:ser>
          <c:idx val="0"/>
          <c:order val="0"/>
          <c:tx>
            <c:v>4858</c:v>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Sayfa2!$B$11:$B$15</c:f>
              <c:strCache>
                <c:ptCount val="5"/>
                <c:pt idx="0">
                  <c:v>HAZIRLIK AŞAMASI</c:v>
                </c:pt>
                <c:pt idx="1">
                  <c:v>KALIP İNDİRME</c:v>
                </c:pt>
                <c:pt idx="2">
                  <c:v>KALIP BAĞLAMA</c:v>
                </c:pt>
                <c:pt idx="3">
                  <c:v>MAÇA-İTİCİ BAĞLAMA</c:v>
                </c:pt>
                <c:pt idx="4">
                  <c:v>BASKIYA GEÇME</c:v>
                </c:pt>
              </c:strCache>
            </c:strRef>
          </c:cat>
          <c:val>
            <c:numRef>
              <c:f>Sayfa2!$C$11:$C$15</c:f>
              <c:numCache>
                <c:formatCode>General</c:formatCode>
                <c:ptCount val="5"/>
                <c:pt idx="0">
                  <c:v>8</c:v>
                </c:pt>
                <c:pt idx="1">
                  <c:v>20</c:v>
                </c:pt>
                <c:pt idx="2">
                  <c:v>22</c:v>
                </c:pt>
                <c:pt idx="3">
                  <c:v>7</c:v>
                </c:pt>
                <c:pt idx="4">
                  <c:v>10</c:v>
                </c:pt>
              </c:numCache>
            </c:numRef>
          </c:val>
          <c:extLst>
            <c:ext xmlns:c16="http://schemas.microsoft.com/office/drawing/2014/chart" uri="{C3380CC4-5D6E-409C-BE32-E72D297353CC}">
              <c16:uniqueId val="{00000000-4FAD-40D5-B892-AFDDBB75CB9C}"/>
            </c:ext>
          </c:extLst>
        </c:ser>
        <c:dLbls>
          <c:showLegendKey val="0"/>
          <c:showVal val="0"/>
          <c:showCatName val="0"/>
          <c:showSerName val="0"/>
          <c:showPercent val="0"/>
          <c:showBubbleSize val="0"/>
        </c:dLbls>
        <c:gapWidth val="75"/>
        <c:overlap val="-25"/>
        <c:axId val="228608512"/>
        <c:axId val="98394688"/>
      </c:barChart>
      <c:catAx>
        <c:axId val="228608512"/>
        <c:scaling>
          <c:orientation val="minMax"/>
        </c:scaling>
        <c:delete val="0"/>
        <c:axPos val="b"/>
        <c:numFmt formatCode="General" sourceLinked="0"/>
        <c:majorTickMark val="none"/>
        <c:minorTickMark val="none"/>
        <c:tickLblPos val="nextTo"/>
        <c:crossAx val="98394688"/>
        <c:crosses val="autoZero"/>
        <c:auto val="1"/>
        <c:lblAlgn val="ctr"/>
        <c:lblOffset val="100"/>
        <c:noMultiLvlLbl val="0"/>
      </c:catAx>
      <c:valAx>
        <c:axId val="98394688"/>
        <c:scaling>
          <c:orientation val="minMax"/>
        </c:scaling>
        <c:delete val="0"/>
        <c:axPos val="l"/>
        <c:majorGridlines/>
        <c:numFmt formatCode="General" sourceLinked="1"/>
        <c:majorTickMark val="none"/>
        <c:minorTickMark val="none"/>
        <c:tickLblPos val="nextTo"/>
        <c:crossAx val="228608512"/>
        <c:crosses val="autoZero"/>
        <c:crossBetween val="between"/>
      </c:valAx>
    </c:plotArea>
    <c:plotVisOnly val="1"/>
    <c:dispBlanksAs val="gap"/>
    <c:showDLblsOverMax val="0"/>
  </c:chart>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03">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17</xdr:col>
      <xdr:colOff>0</xdr:colOff>
      <xdr:row>6</xdr:row>
      <xdr:rowOff>85725</xdr:rowOff>
    </xdr:from>
    <xdr:to>
      <xdr:col>31</xdr:col>
      <xdr:colOff>38100</xdr:colOff>
      <xdr:row>21</xdr:row>
      <xdr:rowOff>66675</xdr:rowOff>
    </xdr:to>
    <xdr:graphicFrame macro="">
      <xdr:nvGraphicFramePr>
        <xdr:cNvPr id="2" name="Chart 7">
          <a:extLst>
            <a:ext uri="{FF2B5EF4-FFF2-40B4-BE49-F238E27FC236}">
              <a16:creationId xmlns:a16="http://schemas.microsoft.com/office/drawing/2014/main" id="{F55366C5-B37F-4571-A1D5-5036A8501A4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266700</xdr:colOff>
      <xdr:row>6</xdr:row>
      <xdr:rowOff>361950</xdr:rowOff>
    </xdr:from>
    <xdr:to>
      <xdr:col>21</xdr:col>
      <xdr:colOff>266700</xdr:colOff>
      <xdr:row>21</xdr:row>
      <xdr:rowOff>0</xdr:rowOff>
    </xdr:to>
    <xdr:sp macro="" textlink="">
      <xdr:nvSpPr>
        <xdr:cNvPr id="3" name="Line 9">
          <a:extLst>
            <a:ext uri="{FF2B5EF4-FFF2-40B4-BE49-F238E27FC236}">
              <a16:creationId xmlns:a16="http://schemas.microsoft.com/office/drawing/2014/main" id="{A6305387-06EA-4B98-9670-4502544C80C9}"/>
            </a:ext>
          </a:extLst>
        </xdr:cNvPr>
        <xdr:cNvSpPr>
          <a:spLocks noChangeShapeType="1"/>
        </xdr:cNvSpPr>
      </xdr:nvSpPr>
      <xdr:spPr bwMode="auto">
        <a:xfrm flipH="1">
          <a:off x="17973675" y="1743075"/>
          <a:ext cx="0" cy="12544425"/>
        </a:xfrm>
        <a:prstGeom prst="line">
          <a:avLst/>
        </a:prstGeom>
        <a:noFill/>
        <a:ln w="57150">
          <a:solidFill>
            <a:srgbClr val="FF0000"/>
          </a:solidFill>
          <a:round/>
          <a:headEnd/>
          <a:tailEnd/>
        </a:ln>
      </xdr:spPr>
    </xdr:sp>
    <xdr:clientData/>
  </xdr:twoCellAnchor>
  <xdr:twoCellAnchor>
    <xdr:from>
      <xdr:col>27</xdr:col>
      <xdr:colOff>57150</xdr:colOff>
      <xdr:row>3</xdr:row>
      <xdr:rowOff>57150</xdr:rowOff>
    </xdr:from>
    <xdr:to>
      <xdr:col>28</xdr:col>
      <xdr:colOff>971550</xdr:colOff>
      <xdr:row>4</xdr:row>
      <xdr:rowOff>285750</xdr:rowOff>
    </xdr:to>
    <xdr:grpSp>
      <xdr:nvGrpSpPr>
        <xdr:cNvPr id="4" name="21 Grup">
          <a:extLst>
            <a:ext uri="{FF2B5EF4-FFF2-40B4-BE49-F238E27FC236}">
              <a16:creationId xmlns:a16="http://schemas.microsoft.com/office/drawing/2014/main" id="{61E1D6AD-DA81-4F17-958D-63E6A9AB67D8}"/>
            </a:ext>
          </a:extLst>
        </xdr:cNvPr>
        <xdr:cNvGrpSpPr>
          <a:grpSpLocks/>
        </xdr:cNvGrpSpPr>
      </xdr:nvGrpSpPr>
      <xdr:grpSpPr bwMode="auto">
        <a:xfrm>
          <a:off x="25255105" y="299605"/>
          <a:ext cx="2161309" cy="609600"/>
          <a:chOff x="22617141" y="1122948"/>
          <a:chExt cx="2162899" cy="605586"/>
        </a:xfrm>
      </xdr:grpSpPr>
      <xdr:sp macro="" textlink="">
        <xdr:nvSpPr>
          <xdr:cNvPr id="5" name="4 Dikdörtgen">
            <a:extLst>
              <a:ext uri="{FF2B5EF4-FFF2-40B4-BE49-F238E27FC236}">
                <a16:creationId xmlns:a16="http://schemas.microsoft.com/office/drawing/2014/main" id="{2CDD9757-E4A8-AB0F-CE4E-DBA540EA3BF7}"/>
              </a:ext>
            </a:extLst>
          </xdr:cNvPr>
          <xdr:cNvSpPr/>
        </xdr:nvSpPr>
        <xdr:spPr>
          <a:xfrm>
            <a:off x="22617141" y="1160797"/>
            <a:ext cx="1029044" cy="85161"/>
          </a:xfrm>
          <a:prstGeom prst="rect">
            <a:avLst/>
          </a:prstGeom>
        </xdr:spPr>
        <xdr:style>
          <a:lnRef idx="2">
            <a:schemeClr val="dk1">
              <a:shade val="50000"/>
            </a:schemeClr>
          </a:lnRef>
          <a:fillRef idx="1">
            <a:schemeClr val="dk1"/>
          </a:fillRef>
          <a:effectRef idx="0">
            <a:schemeClr val="dk1"/>
          </a:effectRef>
          <a:fontRef idx="minor">
            <a:schemeClr val="lt1"/>
          </a:fontRef>
        </xdr:style>
        <xdr:txBody>
          <a:bodyPr rtlCol="0" anchor="ctr"/>
          <a:lstStyle/>
          <a:p>
            <a:endParaRPr lang="tr-TR"/>
          </a:p>
        </xdr:txBody>
      </xdr:sp>
      <xdr:grpSp>
        <xdr:nvGrpSpPr>
          <xdr:cNvPr id="6" name="15 Grup">
            <a:extLst>
              <a:ext uri="{FF2B5EF4-FFF2-40B4-BE49-F238E27FC236}">
                <a16:creationId xmlns:a16="http://schemas.microsoft.com/office/drawing/2014/main" id="{143C4E11-7E60-9211-4924-14AA06A8BEED}"/>
              </a:ext>
            </a:extLst>
          </xdr:cNvPr>
          <xdr:cNvGrpSpPr>
            <a:grpSpLocks/>
          </xdr:cNvGrpSpPr>
        </xdr:nvGrpSpPr>
        <xdr:grpSpPr bwMode="auto">
          <a:xfrm>
            <a:off x="22621374" y="1407193"/>
            <a:ext cx="1019175" cy="57150"/>
            <a:chOff x="22624382" y="1323473"/>
            <a:chExt cx="1012658" cy="65172"/>
          </a:xfrm>
        </xdr:grpSpPr>
        <xdr:sp macro="" textlink="">
          <xdr:nvSpPr>
            <xdr:cNvPr id="14" name="13 Dikdörtgen">
              <a:extLst>
                <a:ext uri="{FF2B5EF4-FFF2-40B4-BE49-F238E27FC236}">
                  <a16:creationId xmlns:a16="http://schemas.microsoft.com/office/drawing/2014/main" id="{9B1676EC-72C0-E883-257C-589250BA12E1}"/>
                </a:ext>
              </a:extLst>
            </xdr:cNvPr>
            <xdr:cNvSpPr/>
          </xdr:nvSpPr>
          <xdr:spPr>
            <a:xfrm>
              <a:off x="22620176" y="1323044"/>
              <a:ext cx="198812" cy="64743"/>
            </a:xfrm>
            <a:prstGeom prst="rect">
              <a:avLst/>
            </a:prstGeom>
          </xdr:spPr>
          <xdr:style>
            <a:lnRef idx="2">
              <a:schemeClr val="dk1">
                <a:shade val="50000"/>
              </a:schemeClr>
            </a:lnRef>
            <a:fillRef idx="1">
              <a:schemeClr val="dk1"/>
            </a:fillRef>
            <a:effectRef idx="0">
              <a:schemeClr val="dk1"/>
            </a:effectRef>
            <a:fontRef idx="minor">
              <a:schemeClr val="lt1"/>
            </a:fontRef>
          </xdr:style>
          <xdr:txBody>
            <a:bodyPr rtlCol="0" anchor="ctr"/>
            <a:lstStyle/>
            <a:p>
              <a:endParaRPr lang="tr-TR"/>
            </a:p>
          </xdr:txBody>
        </xdr:sp>
        <xdr:sp macro="" textlink="">
          <xdr:nvSpPr>
            <xdr:cNvPr id="15" name="14 Dikdörtgen">
              <a:extLst>
                <a:ext uri="{FF2B5EF4-FFF2-40B4-BE49-F238E27FC236}">
                  <a16:creationId xmlns:a16="http://schemas.microsoft.com/office/drawing/2014/main" id="{8E8B3FDB-085A-694F-FD71-B1D1A404F7F2}"/>
                </a:ext>
              </a:extLst>
            </xdr:cNvPr>
            <xdr:cNvSpPr/>
          </xdr:nvSpPr>
          <xdr:spPr>
            <a:xfrm>
              <a:off x="22894726" y="1323044"/>
              <a:ext cx="198812" cy="64743"/>
            </a:xfrm>
            <a:prstGeom prst="rect">
              <a:avLst/>
            </a:prstGeom>
          </xdr:spPr>
          <xdr:style>
            <a:lnRef idx="2">
              <a:schemeClr val="dk1">
                <a:shade val="50000"/>
              </a:schemeClr>
            </a:lnRef>
            <a:fillRef idx="1">
              <a:schemeClr val="dk1"/>
            </a:fillRef>
            <a:effectRef idx="0">
              <a:schemeClr val="dk1"/>
            </a:effectRef>
            <a:fontRef idx="minor">
              <a:schemeClr val="lt1"/>
            </a:fontRef>
          </xdr:style>
          <xdr:txBody>
            <a:bodyPr rtlCol="0" anchor="ctr"/>
            <a:lstStyle/>
            <a:p>
              <a:endParaRPr lang="tr-TR"/>
            </a:p>
          </xdr:txBody>
        </xdr:sp>
        <xdr:sp macro="" textlink="">
          <xdr:nvSpPr>
            <xdr:cNvPr id="16" name="15 Dikdörtgen">
              <a:extLst>
                <a:ext uri="{FF2B5EF4-FFF2-40B4-BE49-F238E27FC236}">
                  <a16:creationId xmlns:a16="http://schemas.microsoft.com/office/drawing/2014/main" id="{2B862A5F-0FFC-4730-46B7-9EC5418A8D86}"/>
                </a:ext>
              </a:extLst>
            </xdr:cNvPr>
            <xdr:cNvSpPr/>
          </xdr:nvSpPr>
          <xdr:spPr>
            <a:xfrm>
              <a:off x="23169277" y="1323044"/>
              <a:ext cx="189345" cy="64743"/>
            </a:xfrm>
            <a:prstGeom prst="rect">
              <a:avLst/>
            </a:prstGeom>
          </xdr:spPr>
          <xdr:style>
            <a:lnRef idx="2">
              <a:schemeClr val="dk1">
                <a:shade val="50000"/>
              </a:schemeClr>
            </a:lnRef>
            <a:fillRef idx="1">
              <a:schemeClr val="dk1"/>
            </a:fillRef>
            <a:effectRef idx="0">
              <a:schemeClr val="dk1"/>
            </a:effectRef>
            <a:fontRef idx="minor">
              <a:schemeClr val="lt1"/>
            </a:fontRef>
          </xdr:style>
          <xdr:txBody>
            <a:bodyPr rtlCol="0" anchor="ctr"/>
            <a:lstStyle/>
            <a:p>
              <a:endParaRPr lang="tr-TR"/>
            </a:p>
          </xdr:txBody>
        </xdr:sp>
        <xdr:sp macro="" textlink="">
          <xdr:nvSpPr>
            <xdr:cNvPr id="17" name="16 Dikdörtgen">
              <a:extLst>
                <a:ext uri="{FF2B5EF4-FFF2-40B4-BE49-F238E27FC236}">
                  <a16:creationId xmlns:a16="http://schemas.microsoft.com/office/drawing/2014/main" id="{99B8EBD4-F2C6-87E9-54B9-0496417111C2}"/>
                </a:ext>
              </a:extLst>
            </xdr:cNvPr>
            <xdr:cNvSpPr/>
          </xdr:nvSpPr>
          <xdr:spPr>
            <a:xfrm>
              <a:off x="23434360" y="1323044"/>
              <a:ext cx="198812" cy="64743"/>
            </a:xfrm>
            <a:prstGeom prst="rect">
              <a:avLst/>
            </a:prstGeom>
          </xdr:spPr>
          <xdr:style>
            <a:lnRef idx="2">
              <a:schemeClr val="dk1">
                <a:shade val="50000"/>
              </a:schemeClr>
            </a:lnRef>
            <a:fillRef idx="1">
              <a:schemeClr val="dk1"/>
            </a:fillRef>
            <a:effectRef idx="0">
              <a:schemeClr val="dk1"/>
            </a:effectRef>
            <a:fontRef idx="minor">
              <a:schemeClr val="lt1"/>
            </a:fontRef>
          </xdr:style>
          <xdr:txBody>
            <a:bodyPr rtlCol="0" anchor="ctr"/>
            <a:lstStyle/>
            <a:p>
              <a:endParaRPr lang="tr-TR"/>
            </a:p>
          </xdr:txBody>
        </xdr:sp>
      </xdr:grpSp>
      <xdr:grpSp>
        <xdr:nvGrpSpPr>
          <xdr:cNvPr id="7" name="17 Grup">
            <a:extLst>
              <a:ext uri="{FF2B5EF4-FFF2-40B4-BE49-F238E27FC236}">
                <a16:creationId xmlns:a16="http://schemas.microsoft.com/office/drawing/2014/main" id="{7F7154C8-9737-065B-3AB0-5EE541B0386E}"/>
              </a:ext>
            </a:extLst>
          </xdr:cNvPr>
          <xdr:cNvGrpSpPr>
            <a:grpSpLocks/>
          </xdr:cNvGrpSpPr>
        </xdr:nvGrpSpPr>
        <xdr:grpSpPr bwMode="auto">
          <a:xfrm>
            <a:off x="22619369" y="1579143"/>
            <a:ext cx="982578" cy="120816"/>
            <a:chOff x="22619369" y="1554078"/>
            <a:chExt cx="982578" cy="120816"/>
          </a:xfrm>
        </xdr:grpSpPr>
        <xdr:sp macro="" textlink="">
          <xdr:nvSpPr>
            <xdr:cNvPr id="11" name="図形 9">
              <a:extLst>
                <a:ext uri="{FF2B5EF4-FFF2-40B4-BE49-F238E27FC236}">
                  <a16:creationId xmlns:a16="http://schemas.microsoft.com/office/drawing/2014/main" id="{40523C7B-7996-F4E6-36A4-16C9D984E40B}"/>
                </a:ext>
              </a:extLst>
            </xdr:cNvPr>
            <xdr:cNvSpPr>
              <a:spLocks/>
            </xdr:cNvSpPr>
          </xdr:nvSpPr>
          <xdr:spPr bwMode="auto">
            <a:xfrm flipV="1">
              <a:off x="22619369" y="1554078"/>
              <a:ext cx="456197" cy="118811"/>
            </a:xfrm>
            <a:custGeom>
              <a:avLst/>
              <a:gdLst>
                <a:gd name="T0" fmla="*/ 0 w 16384"/>
                <a:gd name="T1" fmla="*/ 2147483647 h 16384"/>
                <a:gd name="T2" fmla="*/ 2147483647 w 16384"/>
                <a:gd name="T3" fmla="*/ 2147483647 h 16384"/>
                <a:gd name="T4" fmla="*/ 2147483647 w 16384"/>
                <a:gd name="T5" fmla="*/ 2147483647 h 16384"/>
                <a:gd name="T6" fmla="*/ 2147483647 w 16384"/>
                <a:gd name="T7" fmla="*/ 2147483647 h 16384"/>
                <a:gd name="T8" fmla="*/ 2147483647 w 16384"/>
                <a:gd name="T9" fmla="*/ 2147483647 h 16384"/>
                <a:gd name="T10" fmla="*/ 2147483647 w 16384"/>
                <a:gd name="T11" fmla="*/ 0 h 16384"/>
                <a:gd name="T12" fmla="*/ 2147483647 w 16384"/>
                <a:gd name="T13" fmla="*/ 0 h 16384"/>
                <a:gd name="T14" fmla="*/ 2147483647 w 16384"/>
                <a:gd name="T15" fmla="*/ 2147483647 h 16384"/>
                <a:gd name="T16" fmla="*/ 2147483647 w 16384"/>
                <a:gd name="T17" fmla="*/ 2147483647 h 16384"/>
                <a:gd name="T18" fmla="*/ 2147483647 w 16384"/>
                <a:gd name="T19" fmla="*/ 2147483647 h 16384"/>
                <a:gd name="T20" fmla="*/ 2147483647 w 16384"/>
                <a:gd name="T21" fmla="*/ 2147483647 h 16384"/>
                <a:gd name="T22" fmla="*/ 2147483647 w 16384"/>
                <a:gd name="T23" fmla="*/ 2147483647 h 16384"/>
                <a:gd name="T24" fmla="*/ 2147483647 w 16384"/>
                <a:gd name="T25" fmla="*/ 2147483647 h 16384"/>
                <a:gd name="T26" fmla="*/ 2147483647 w 16384"/>
                <a:gd name="T27" fmla="*/ 0 h 16384"/>
                <a:gd name="T28" fmla="*/ 2147483647 w 16384"/>
                <a:gd name="T29" fmla="*/ 0 h 16384"/>
                <a:gd name="T30" fmla="*/ 2147483647 w 16384"/>
                <a:gd name="T31" fmla="*/ 2147483647 h 16384"/>
                <a:gd name="T32" fmla="*/ 2147483647 w 16384"/>
                <a:gd name="T33" fmla="*/ 2147483647 h 16384"/>
                <a:gd name="T34" fmla="*/ 2147483647 w 16384"/>
                <a:gd name="T35" fmla="*/ 2147483647 h 16384"/>
                <a:gd name="T36" fmla="*/ 2147483647 w 16384"/>
                <a:gd name="T37" fmla="*/ 2147483647 h 16384"/>
                <a:gd name="T38" fmla="*/ 2147483647 w 16384"/>
                <a:gd name="T39" fmla="*/ 2147483647 h 16384"/>
                <a:gd name="T40" fmla="*/ 2147483647 w 16384"/>
                <a:gd name="T41" fmla="*/ 2147483647 h 16384"/>
                <a:gd name="T42" fmla="*/ 2147483647 w 16384"/>
                <a:gd name="T43" fmla="*/ 0 h 16384"/>
                <a:gd name="T44" fmla="*/ 2147483647 w 16384"/>
                <a:gd name="T45" fmla="*/ 0 h 16384"/>
                <a:gd name="T46" fmla="*/ 2147483647 w 16384"/>
                <a:gd name="T47" fmla="*/ 2147483647 h 16384"/>
                <a:gd name="T48" fmla="*/ 2147483647 w 16384"/>
                <a:gd name="T49" fmla="*/ 2147483647 h 16384"/>
                <a:gd name="T50" fmla="*/ 2147483647 w 16384"/>
                <a:gd name="T51" fmla="*/ 2147483647 h 16384"/>
                <a:gd name="T52" fmla="*/ 2147483647 w 16384"/>
                <a:gd name="T53" fmla="*/ 2147483647 h 16384"/>
                <a:gd name="T54" fmla="*/ 2147483647 w 16384"/>
                <a:gd name="T55" fmla="*/ 2147483647 h 16384"/>
                <a:gd name="T56" fmla="*/ 2147483647 w 16384"/>
                <a:gd name="T57" fmla="*/ 2147483647 h 16384"/>
                <a:gd name="T58" fmla="*/ 0 60000 65536"/>
                <a:gd name="T59" fmla="*/ 0 60000 65536"/>
                <a:gd name="T60" fmla="*/ 0 60000 65536"/>
                <a:gd name="T61" fmla="*/ 0 60000 65536"/>
                <a:gd name="T62" fmla="*/ 0 60000 65536"/>
                <a:gd name="T63" fmla="*/ 0 60000 65536"/>
                <a:gd name="T64" fmla="*/ 0 60000 65536"/>
                <a:gd name="T65" fmla="*/ 0 60000 65536"/>
                <a:gd name="T66" fmla="*/ 0 60000 65536"/>
                <a:gd name="T67" fmla="*/ 0 60000 65536"/>
                <a:gd name="T68" fmla="*/ 0 60000 65536"/>
                <a:gd name="T69" fmla="*/ 0 60000 65536"/>
                <a:gd name="T70" fmla="*/ 0 60000 65536"/>
                <a:gd name="T71" fmla="*/ 0 60000 65536"/>
                <a:gd name="T72" fmla="*/ 0 60000 65536"/>
                <a:gd name="T73" fmla="*/ 0 60000 65536"/>
                <a:gd name="T74" fmla="*/ 0 60000 65536"/>
                <a:gd name="T75" fmla="*/ 0 60000 65536"/>
                <a:gd name="T76" fmla="*/ 0 60000 65536"/>
                <a:gd name="T77" fmla="*/ 0 60000 65536"/>
                <a:gd name="T78" fmla="*/ 0 60000 65536"/>
                <a:gd name="T79" fmla="*/ 0 60000 65536"/>
                <a:gd name="T80" fmla="*/ 0 60000 65536"/>
                <a:gd name="T81" fmla="*/ 0 60000 65536"/>
                <a:gd name="T82" fmla="*/ 0 60000 65536"/>
                <a:gd name="T83" fmla="*/ 0 60000 65536"/>
                <a:gd name="T84" fmla="*/ 0 60000 65536"/>
                <a:gd name="T85" fmla="*/ 0 60000 65536"/>
                <a:gd name="T86" fmla="*/ 0 60000 65536"/>
                <a:gd name="T87" fmla="*/ 0 w 16384"/>
                <a:gd name="T88" fmla="*/ 0 h 16384"/>
                <a:gd name="T89" fmla="*/ 16384 w 16384"/>
                <a:gd name="T90" fmla="*/ 16384 h 16384"/>
              </a:gdLst>
              <a:ahLst/>
              <a:cxnLst>
                <a:cxn ang="T58">
                  <a:pos x="T0" y="T1"/>
                </a:cxn>
                <a:cxn ang="T59">
                  <a:pos x="T2" y="T3"/>
                </a:cxn>
                <a:cxn ang="T60">
                  <a:pos x="T4" y="T5"/>
                </a:cxn>
                <a:cxn ang="T61">
                  <a:pos x="T6" y="T7"/>
                </a:cxn>
                <a:cxn ang="T62">
                  <a:pos x="T8" y="T9"/>
                </a:cxn>
                <a:cxn ang="T63">
                  <a:pos x="T10" y="T11"/>
                </a:cxn>
                <a:cxn ang="T64">
                  <a:pos x="T12" y="T13"/>
                </a:cxn>
                <a:cxn ang="T65">
                  <a:pos x="T14" y="T15"/>
                </a:cxn>
                <a:cxn ang="T66">
                  <a:pos x="T16" y="T17"/>
                </a:cxn>
                <a:cxn ang="T67">
                  <a:pos x="T18" y="T19"/>
                </a:cxn>
                <a:cxn ang="T68">
                  <a:pos x="T20" y="T21"/>
                </a:cxn>
                <a:cxn ang="T69">
                  <a:pos x="T22" y="T23"/>
                </a:cxn>
                <a:cxn ang="T70">
                  <a:pos x="T24" y="T25"/>
                </a:cxn>
                <a:cxn ang="T71">
                  <a:pos x="T26" y="T27"/>
                </a:cxn>
                <a:cxn ang="T72">
                  <a:pos x="T28" y="T29"/>
                </a:cxn>
                <a:cxn ang="T73">
                  <a:pos x="T30" y="T31"/>
                </a:cxn>
                <a:cxn ang="T74">
                  <a:pos x="T32" y="T33"/>
                </a:cxn>
                <a:cxn ang="T75">
                  <a:pos x="T34" y="T35"/>
                </a:cxn>
                <a:cxn ang="T76">
                  <a:pos x="T36" y="T37"/>
                </a:cxn>
                <a:cxn ang="T77">
                  <a:pos x="T38" y="T39"/>
                </a:cxn>
                <a:cxn ang="T78">
                  <a:pos x="T40" y="T41"/>
                </a:cxn>
                <a:cxn ang="T79">
                  <a:pos x="T42" y="T43"/>
                </a:cxn>
                <a:cxn ang="T80">
                  <a:pos x="T44" y="T45"/>
                </a:cxn>
                <a:cxn ang="T81">
                  <a:pos x="T46" y="T47"/>
                </a:cxn>
                <a:cxn ang="T82">
                  <a:pos x="T48" y="T49"/>
                </a:cxn>
                <a:cxn ang="T83">
                  <a:pos x="T50" y="T51"/>
                </a:cxn>
                <a:cxn ang="T84">
                  <a:pos x="T52" y="T53"/>
                </a:cxn>
                <a:cxn ang="T85">
                  <a:pos x="T54" y="T55"/>
                </a:cxn>
                <a:cxn ang="T86">
                  <a:pos x="T56" y="T57"/>
                </a:cxn>
              </a:cxnLst>
              <a:rect l="T87" t="T88" r="T89" b="T90"/>
              <a:pathLst>
                <a:path w="16384" h="16384">
                  <a:moveTo>
                    <a:pt x="0" y="12015"/>
                  </a:moveTo>
                  <a:lnTo>
                    <a:pt x="585" y="16384"/>
                  </a:lnTo>
                  <a:lnTo>
                    <a:pt x="1170" y="16384"/>
                  </a:lnTo>
                  <a:lnTo>
                    <a:pt x="1755" y="12015"/>
                  </a:lnTo>
                  <a:lnTo>
                    <a:pt x="2341" y="3277"/>
                  </a:lnTo>
                  <a:lnTo>
                    <a:pt x="2926" y="0"/>
                  </a:lnTo>
                  <a:lnTo>
                    <a:pt x="3511" y="0"/>
                  </a:lnTo>
                  <a:lnTo>
                    <a:pt x="4096" y="3277"/>
                  </a:lnTo>
                  <a:lnTo>
                    <a:pt x="4681" y="12015"/>
                  </a:lnTo>
                  <a:lnTo>
                    <a:pt x="5266" y="16384"/>
                  </a:lnTo>
                  <a:lnTo>
                    <a:pt x="5851" y="16384"/>
                  </a:lnTo>
                  <a:lnTo>
                    <a:pt x="6437" y="12015"/>
                  </a:lnTo>
                  <a:lnTo>
                    <a:pt x="7022" y="3277"/>
                  </a:lnTo>
                  <a:lnTo>
                    <a:pt x="7607" y="0"/>
                  </a:lnTo>
                  <a:lnTo>
                    <a:pt x="8192" y="0"/>
                  </a:lnTo>
                  <a:lnTo>
                    <a:pt x="8777" y="3277"/>
                  </a:lnTo>
                  <a:lnTo>
                    <a:pt x="9362" y="12015"/>
                  </a:lnTo>
                  <a:lnTo>
                    <a:pt x="9947" y="16384"/>
                  </a:lnTo>
                  <a:lnTo>
                    <a:pt x="10533" y="16384"/>
                  </a:lnTo>
                  <a:lnTo>
                    <a:pt x="11118" y="12015"/>
                  </a:lnTo>
                  <a:lnTo>
                    <a:pt x="11703" y="3277"/>
                  </a:lnTo>
                  <a:lnTo>
                    <a:pt x="12288" y="0"/>
                  </a:lnTo>
                  <a:lnTo>
                    <a:pt x="12873" y="0"/>
                  </a:lnTo>
                  <a:lnTo>
                    <a:pt x="13458" y="3277"/>
                  </a:lnTo>
                  <a:lnTo>
                    <a:pt x="14043" y="12015"/>
                  </a:lnTo>
                  <a:lnTo>
                    <a:pt x="14629" y="16384"/>
                  </a:lnTo>
                  <a:lnTo>
                    <a:pt x="15214" y="16384"/>
                  </a:lnTo>
                  <a:lnTo>
                    <a:pt x="15799" y="12015"/>
                  </a:lnTo>
                  <a:lnTo>
                    <a:pt x="16384" y="3277"/>
                  </a:lnTo>
                </a:path>
              </a:pathLst>
            </a:custGeom>
            <a:noFill/>
            <a:ln w="19050">
              <a:solidFill>
                <a:srgbClr val="000000"/>
              </a:solidFill>
              <a:round/>
              <a:headEnd/>
              <a:tailEnd/>
            </a:ln>
          </xdr:spPr>
        </xdr:sp>
        <xdr:sp macro="" textlink="">
          <xdr:nvSpPr>
            <xdr:cNvPr id="12" name="図形 9">
              <a:extLst>
                <a:ext uri="{FF2B5EF4-FFF2-40B4-BE49-F238E27FC236}">
                  <a16:creationId xmlns:a16="http://schemas.microsoft.com/office/drawing/2014/main" id="{F9A47ACD-B61A-B600-EE0A-70EBBC0B775A}"/>
                </a:ext>
              </a:extLst>
            </xdr:cNvPr>
            <xdr:cNvSpPr>
              <a:spLocks/>
            </xdr:cNvSpPr>
          </xdr:nvSpPr>
          <xdr:spPr bwMode="auto">
            <a:xfrm flipV="1">
              <a:off x="23012401" y="1556083"/>
              <a:ext cx="456197" cy="118811"/>
            </a:xfrm>
            <a:custGeom>
              <a:avLst/>
              <a:gdLst>
                <a:gd name="T0" fmla="*/ 0 w 16384"/>
                <a:gd name="T1" fmla="*/ 2147483647 h 16384"/>
                <a:gd name="T2" fmla="*/ 2147483647 w 16384"/>
                <a:gd name="T3" fmla="*/ 2147483647 h 16384"/>
                <a:gd name="T4" fmla="*/ 2147483647 w 16384"/>
                <a:gd name="T5" fmla="*/ 2147483647 h 16384"/>
                <a:gd name="T6" fmla="*/ 2147483647 w 16384"/>
                <a:gd name="T7" fmla="*/ 2147483647 h 16384"/>
                <a:gd name="T8" fmla="*/ 2147483647 w 16384"/>
                <a:gd name="T9" fmla="*/ 2147483647 h 16384"/>
                <a:gd name="T10" fmla="*/ 2147483647 w 16384"/>
                <a:gd name="T11" fmla="*/ 0 h 16384"/>
                <a:gd name="T12" fmla="*/ 2147483647 w 16384"/>
                <a:gd name="T13" fmla="*/ 0 h 16384"/>
                <a:gd name="T14" fmla="*/ 2147483647 w 16384"/>
                <a:gd name="T15" fmla="*/ 2147483647 h 16384"/>
                <a:gd name="T16" fmla="*/ 2147483647 w 16384"/>
                <a:gd name="T17" fmla="*/ 2147483647 h 16384"/>
                <a:gd name="T18" fmla="*/ 2147483647 w 16384"/>
                <a:gd name="T19" fmla="*/ 2147483647 h 16384"/>
                <a:gd name="T20" fmla="*/ 2147483647 w 16384"/>
                <a:gd name="T21" fmla="*/ 2147483647 h 16384"/>
                <a:gd name="T22" fmla="*/ 2147483647 w 16384"/>
                <a:gd name="T23" fmla="*/ 2147483647 h 16384"/>
                <a:gd name="T24" fmla="*/ 2147483647 w 16384"/>
                <a:gd name="T25" fmla="*/ 2147483647 h 16384"/>
                <a:gd name="T26" fmla="*/ 2147483647 w 16384"/>
                <a:gd name="T27" fmla="*/ 0 h 16384"/>
                <a:gd name="T28" fmla="*/ 2147483647 w 16384"/>
                <a:gd name="T29" fmla="*/ 0 h 16384"/>
                <a:gd name="T30" fmla="*/ 2147483647 w 16384"/>
                <a:gd name="T31" fmla="*/ 2147483647 h 16384"/>
                <a:gd name="T32" fmla="*/ 2147483647 w 16384"/>
                <a:gd name="T33" fmla="*/ 2147483647 h 16384"/>
                <a:gd name="T34" fmla="*/ 2147483647 w 16384"/>
                <a:gd name="T35" fmla="*/ 2147483647 h 16384"/>
                <a:gd name="T36" fmla="*/ 2147483647 w 16384"/>
                <a:gd name="T37" fmla="*/ 2147483647 h 16384"/>
                <a:gd name="T38" fmla="*/ 2147483647 w 16384"/>
                <a:gd name="T39" fmla="*/ 2147483647 h 16384"/>
                <a:gd name="T40" fmla="*/ 2147483647 w 16384"/>
                <a:gd name="T41" fmla="*/ 2147483647 h 16384"/>
                <a:gd name="T42" fmla="*/ 2147483647 w 16384"/>
                <a:gd name="T43" fmla="*/ 0 h 16384"/>
                <a:gd name="T44" fmla="*/ 2147483647 w 16384"/>
                <a:gd name="T45" fmla="*/ 0 h 16384"/>
                <a:gd name="T46" fmla="*/ 2147483647 w 16384"/>
                <a:gd name="T47" fmla="*/ 2147483647 h 16384"/>
                <a:gd name="T48" fmla="*/ 2147483647 w 16384"/>
                <a:gd name="T49" fmla="*/ 2147483647 h 16384"/>
                <a:gd name="T50" fmla="*/ 2147483647 w 16384"/>
                <a:gd name="T51" fmla="*/ 2147483647 h 16384"/>
                <a:gd name="T52" fmla="*/ 2147483647 w 16384"/>
                <a:gd name="T53" fmla="*/ 2147483647 h 16384"/>
                <a:gd name="T54" fmla="*/ 2147483647 w 16384"/>
                <a:gd name="T55" fmla="*/ 2147483647 h 16384"/>
                <a:gd name="T56" fmla="*/ 2147483647 w 16384"/>
                <a:gd name="T57" fmla="*/ 2147483647 h 16384"/>
                <a:gd name="T58" fmla="*/ 0 60000 65536"/>
                <a:gd name="T59" fmla="*/ 0 60000 65536"/>
                <a:gd name="T60" fmla="*/ 0 60000 65536"/>
                <a:gd name="T61" fmla="*/ 0 60000 65536"/>
                <a:gd name="T62" fmla="*/ 0 60000 65536"/>
                <a:gd name="T63" fmla="*/ 0 60000 65536"/>
                <a:gd name="T64" fmla="*/ 0 60000 65536"/>
                <a:gd name="T65" fmla="*/ 0 60000 65536"/>
                <a:gd name="T66" fmla="*/ 0 60000 65536"/>
                <a:gd name="T67" fmla="*/ 0 60000 65536"/>
                <a:gd name="T68" fmla="*/ 0 60000 65536"/>
                <a:gd name="T69" fmla="*/ 0 60000 65536"/>
                <a:gd name="T70" fmla="*/ 0 60000 65536"/>
                <a:gd name="T71" fmla="*/ 0 60000 65536"/>
                <a:gd name="T72" fmla="*/ 0 60000 65536"/>
                <a:gd name="T73" fmla="*/ 0 60000 65536"/>
                <a:gd name="T74" fmla="*/ 0 60000 65536"/>
                <a:gd name="T75" fmla="*/ 0 60000 65536"/>
                <a:gd name="T76" fmla="*/ 0 60000 65536"/>
                <a:gd name="T77" fmla="*/ 0 60000 65536"/>
                <a:gd name="T78" fmla="*/ 0 60000 65536"/>
                <a:gd name="T79" fmla="*/ 0 60000 65536"/>
                <a:gd name="T80" fmla="*/ 0 60000 65536"/>
                <a:gd name="T81" fmla="*/ 0 60000 65536"/>
                <a:gd name="T82" fmla="*/ 0 60000 65536"/>
                <a:gd name="T83" fmla="*/ 0 60000 65536"/>
                <a:gd name="T84" fmla="*/ 0 60000 65536"/>
                <a:gd name="T85" fmla="*/ 0 60000 65536"/>
                <a:gd name="T86" fmla="*/ 0 60000 65536"/>
                <a:gd name="T87" fmla="*/ 0 w 16384"/>
                <a:gd name="T88" fmla="*/ 0 h 16384"/>
                <a:gd name="T89" fmla="*/ 16384 w 16384"/>
                <a:gd name="T90" fmla="*/ 16384 h 16384"/>
              </a:gdLst>
              <a:ahLst/>
              <a:cxnLst>
                <a:cxn ang="T58">
                  <a:pos x="T0" y="T1"/>
                </a:cxn>
                <a:cxn ang="T59">
                  <a:pos x="T2" y="T3"/>
                </a:cxn>
                <a:cxn ang="T60">
                  <a:pos x="T4" y="T5"/>
                </a:cxn>
                <a:cxn ang="T61">
                  <a:pos x="T6" y="T7"/>
                </a:cxn>
                <a:cxn ang="T62">
                  <a:pos x="T8" y="T9"/>
                </a:cxn>
                <a:cxn ang="T63">
                  <a:pos x="T10" y="T11"/>
                </a:cxn>
                <a:cxn ang="T64">
                  <a:pos x="T12" y="T13"/>
                </a:cxn>
                <a:cxn ang="T65">
                  <a:pos x="T14" y="T15"/>
                </a:cxn>
                <a:cxn ang="T66">
                  <a:pos x="T16" y="T17"/>
                </a:cxn>
                <a:cxn ang="T67">
                  <a:pos x="T18" y="T19"/>
                </a:cxn>
                <a:cxn ang="T68">
                  <a:pos x="T20" y="T21"/>
                </a:cxn>
                <a:cxn ang="T69">
                  <a:pos x="T22" y="T23"/>
                </a:cxn>
                <a:cxn ang="T70">
                  <a:pos x="T24" y="T25"/>
                </a:cxn>
                <a:cxn ang="T71">
                  <a:pos x="T26" y="T27"/>
                </a:cxn>
                <a:cxn ang="T72">
                  <a:pos x="T28" y="T29"/>
                </a:cxn>
                <a:cxn ang="T73">
                  <a:pos x="T30" y="T31"/>
                </a:cxn>
                <a:cxn ang="T74">
                  <a:pos x="T32" y="T33"/>
                </a:cxn>
                <a:cxn ang="T75">
                  <a:pos x="T34" y="T35"/>
                </a:cxn>
                <a:cxn ang="T76">
                  <a:pos x="T36" y="T37"/>
                </a:cxn>
                <a:cxn ang="T77">
                  <a:pos x="T38" y="T39"/>
                </a:cxn>
                <a:cxn ang="T78">
                  <a:pos x="T40" y="T41"/>
                </a:cxn>
                <a:cxn ang="T79">
                  <a:pos x="T42" y="T43"/>
                </a:cxn>
                <a:cxn ang="T80">
                  <a:pos x="T44" y="T45"/>
                </a:cxn>
                <a:cxn ang="T81">
                  <a:pos x="T46" y="T47"/>
                </a:cxn>
                <a:cxn ang="T82">
                  <a:pos x="T48" y="T49"/>
                </a:cxn>
                <a:cxn ang="T83">
                  <a:pos x="T50" y="T51"/>
                </a:cxn>
                <a:cxn ang="T84">
                  <a:pos x="T52" y="T53"/>
                </a:cxn>
                <a:cxn ang="T85">
                  <a:pos x="T54" y="T55"/>
                </a:cxn>
                <a:cxn ang="T86">
                  <a:pos x="T56" y="T57"/>
                </a:cxn>
              </a:cxnLst>
              <a:rect l="T87" t="T88" r="T89" b="T90"/>
              <a:pathLst>
                <a:path w="16384" h="16384">
                  <a:moveTo>
                    <a:pt x="0" y="12015"/>
                  </a:moveTo>
                  <a:lnTo>
                    <a:pt x="585" y="16384"/>
                  </a:lnTo>
                  <a:lnTo>
                    <a:pt x="1170" y="16384"/>
                  </a:lnTo>
                  <a:lnTo>
                    <a:pt x="1755" y="12015"/>
                  </a:lnTo>
                  <a:lnTo>
                    <a:pt x="2341" y="3277"/>
                  </a:lnTo>
                  <a:lnTo>
                    <a:pt x="2926" y="0"/>
                  </a:lnTo>
                  <a:lnTo>
                    <a:pt x="3511" y="0"/>
                  </a:lnTo>
                  <a:lnTo>
                    <a:pt x="4096" y="3277"/>
                  </a:lnTo>
                  <a:lnTo>
                    <a:pt x="4681" y="12015"/>
                  </a:lnTo>
                  <a:lnTo>
                    <a:pt x="5266" y="16384"/>
                  </a:lnTo>
                  <a:lnTo>
                    <a:pt x="5851" y="16384"/>
                  </a:lnTo>
                  <a:lnTo>
                    <a:pt x="6437" y="12015"/>
                  </a:lnTo>
                  <a:lnTo>
                    <a:pt x="7022" y="3277"/>
                  </a:lnTo>
                  <a:lnTo>
                    <a:pt x="7607" y="0"/>
                  </a:lnTo>
                  <a:lnTo>
                    <a:pt x="8192" y="0"/>
                  </a:lnTo>
                  <a:lnTo>
                    <a:pt x="8777" y="3277"/>
                  </a:lnTo>
                  <a:lnTo>
                    <a:pt x="9362" y="12015"/>
                  </a:lnTo>
                  <a:lnTo>
                    <a:pt x="9947" y="16384"/>
                  </a:lnTo>
                  <a:lnTo>
                    <a:pt x="10533" y="16384"/>
                  </a:lnTo>
                  <a:lnTo>
                    <a:pt x="11118" y="12015"/>
                  </a:lnTo>
                  <a:lnTo>
                    <a:pt x="11703" y="3277"/>
                  </a:lnTo>
                  <a:lnTo>
                    <a:pt x="12288" y="0"/>
                  </a:lnTo>
                  <a:lnTo>
                    <a:pt x="12873" y="0"/>
                  </a:lnTo>
                  <a:lnTo>
                    <a:pt x="13458" y="3277"/>
                  </a:lnTo>
                  <a:lnTo>
                    <a:pt x="14043" y="12015"/>
                  </a:lnTo>
                  <a:lnTo>
                    <a:pt x="14629" y="16384"/>
                  </a:lnTo>
                  <a:lnTo>
                    <a:pt x="15214" y="16384"/>
                  </a:lnTo>
                  <a:lnTo>
                    <a:pt x="15799" y="12015"/>
                  </a:lnTo>
                  <a:lnTo>
                    <a:pt x="16384" y="3277"/>
                  </a:lnTo>
                </a:path>
              </a:pathLst>
            </a:custGeom>
            <a:noFill/>
            <a:ln w="19050">
              <a:solidFill>
                <a:srgbClr val="000000"/>
              </a:solidFill>
              <a:round/>
              <a:headEnd/>
              <a:tailEnd/>
            </a:ln>
          </xdr:spPr>
        </xdr:sp>
        <xdr:sp macro="" textlink="">
          <xdr:nvSpPr>
            <xdr:cNvPr id="13" name="図形 9">
              <a:extLst>
                <a:ext uri="{FF2B5EF4-FFF2-40B4-BE49-F238E27FC236}">
                  <a16:creationId xmlns:a16="http://schemas.microsoft.com/office/drawing/2014/main" id="{5AC3758E-59EE-E81E-23A2-4D275CDEFDD1}"/>
                </a:ext>
              </a:extLst>
            </xdr:cNvPr>
            <xdr:cNvSpPr>
              <a:spLocks/>
            </xdr:cNvSpPr>
          </xdr:nvSpPr>
          <xdr:spPr bwMode="auto">
            <a:xfrm flipV="1">
              <a:off x="23145750" y="1554079"/>
              <a:ext cx="456197" cy="118811"/>
            </a:xfrm>
            <a:custGeom>
              <a:avLst/>
              <a:gdLst>
                <a:gd name="T0" fmla="*/ 0 w 16384"/>
                <a:gd name="T1" fmla="*/ 2147483647 h 16384"/>
                <a:gd name="T2" fmla="*/ 2147483647 w 16384"/>
                <a:gd name="T3" fmla="*/ 2147483647 h 16384"/>
                <a:gd name="T4" fmla="*/ 2147483647 w 16384"/>
                <a:gd name="T5" fmla="*/ 2147483647 h 16384"/>
                <a:gd name="T6" fmla="*/ 2147483647 w 16384"/>
                <a:gd name="T7" fmla="*/ 2147483647 h 16384"/>
                <a:gd name="T8" fmla="*/ 2147483647 w 16384"/>
                <a:gd name="T9" fmla="*/ 2147483647 h 16384"/>
                <a:gd name="T10" fmla="*/ 2147483647 w 16384"/>
                <a:gd name="T11" fmla="*/ 0 h 16384"/>
                <a:gd name="T12" fmla="*/ 2147483647 w 16384"/>
                <a:gd name="T13" fmla="*/ 0 h 16384"/>
                <a:gd name="T14" fmla="*/ 2147483647 w 16384"/>
                <a:gd name="T15" fmla="*/ 2147483647 h 16384"/>
                <a:gd name="T16" fmla="*/ 2147483647 w 16384"/>
                <a:gd name="T17" fmla="*/ 2147483647 h 16384"/>
                <a:gd name="T18" fmla="*/ 2147483647 w 16384"/>
                <a:gd name="T19" fmla="*/ 2147483647 h 16384"/>
                <a:gd name="T20" fmla="*/ 2147483647 w 16384"/>
                <a:gd name="T21" fmla="*/ 2147483647 h 16384"/>
                <a:gd name="T22" fmla="*/ 2147483647 w 16384"/>
                <a:gd name="T23" fmla="*/ 2147483647 h 16384"/>
                <a:gd name="T24" fmla="*/ 2147483647 w 16384"/>
                <a:gd name="T25" fmla="*/ 2147483647 h 16384"/>
                <a:gd name="T26" fmla="*/ 2147483647 w 16384"/>
                <a:gd name="T27" fmla="*/ 0 h 16384"/>
                <a:gd name="T28" fmla="*/ 2147483647 w 16384"/>
                <a:gd name="T29" fmla="*/ 0 h 16384"/>
                <a:gd name="T30" fmla="*/ 2147483647 w 16384"/>
                <a:gd name="T31" fmla="*/ 2147483647 h 16384"/>
                <a:gd name="T32" fmla="*/ 2147483647 w 16384"/>
                <a:gd name="T33" fmla="*/ 2147483647 h 16384"/>
                <a:gd name="T34" fmla="*/ 2147483647 w 16384"/>
                <a:gd name="T35" fmla="*/ 2147483647 h 16384"/>
                <a:gd name="T36" fmla="*/ 2147483647 w 16384"/>
                <a:gd name="T37" fmla="*/ 2147483647 h 16384"/>
                <a:gd name="T38" fmla="*/ 2147483647 w 16384"/>
                <a:gd name="T39" fmla="*/ 2147483647 h 16384"/>
                <a:gd name="T40" fmla="*/ 2147483647 w 16384"/>
                <a:gd name="T41" fmla="*/ 2147483647 h 16384"/>
                <a:gd name="T42" fmla="*/ 2147483647 w 16384"/>
                <a:gd name="T43" fmla="*/ 0 h 16384"/>
                <a:gd name="T44" fmla="*/ 2147483647 w 16384"/>
                <a:gd name="T45" fmla="*/ 0 h 16384"/>
                <a:gd name="T46" fmla="*/ 2147483647 w 16384"/>
                <a:gd name="T47" fmla="*/ 2147483647 h 16384"/>
                <a:gd name="T48" fmla="*/ 2147483647 w 16384"/>
                <a:gd name="T49" fmla="*/ 2147483647 h 16384"/>
                <a:gd name="T50" fmla="*/ 2147483647 w 16384"/>
                <a:gd name="T51" fmla="*/ 2147483647 h 16384"/>
                <a:gd name="T52" fmla="*/ 2147483647 w 16384"/>
                <a:gd name="T53" fmla="*/ 2147483647 h 16384"/>
                <a:gd name="T54" fmla="*/ 2147483647 w 16384"/>
                <a:gd name="T55" fmla="*/ 2147483647 h 16384"/>
                <a:gd name="T56" fmla="*/ 2147483647 w 16384"/>
                <a:gd name="T57" fmla="*/ 2147483647 h 16384"/>
                <a:gd name="T58" fmla="*/ 0 60000 65536"/>
                <a:gd name="T59" fmla="*/ 0 60000 65536"/>
                <a:gd name="T60" fmla="*/ 0 60000 65536"/>
                <a:gd name="T61" fmla="*/ 0 60000 65536"/>
                <a:gd name="T62" fmla="*/ 0 60000 65536"/>
                <a:gd name="T63" fmla="*/ 0 60000 65536"/>
                <a:gd name="T64" fmla="*/ 0 60000 65536"/>
                <a:gd name="T65" fmla="*/ 0 60000 65536"/>
                <a:gd name="T66" fmla="*/ 0 60000 65536"/>
                <a:gd name="T67" fmla="*/ 0 60000 65536"/>
                <a:gd name="T68" fmla="*/ 0 60000 65536"/>
                <a:gd name="T69" fmla="*/ 0 60000 65536"/>
                <a:gd name="T70" fmla="*/ 0 60000 65536"/>
                <a:gd name="T71" fmla="*/ 0 60000 65536"/>
                <a:gd name="T72" fmla="*/ 0 60000 65536"/>
                <a:gd name="T73" fmla="*/ 0 60000 65536"/>
                <a:gd name="T74" fmla="*/ 0 60000 65536"/>
                <a:gd name="T75" fmla="*/ 0 60000 65536"/>
                <a:gd name="T76" fmla="*/ 0 60000 65536"/>
                <a:gd name="T77" fmla="*/ 0 60000 65536"/>
                <a:gd name="T78" fmla="*/ 0 60000 65536"/>
                <a:gd name="T79" fmla="*/ 0 60000 65536"/>
                <a:gd name="T80" fmla="*/ 0 60000 65536"/>
                <a:gd name="T81" fmla="*/ 0 60000 65536"/>
                <a:gd name="T82" fmla="*/ 0 60000 65536"/>
                <a:gd name="T83" fmla="*/ 0 60000 65536"/>
                <a:gd name="T84" fmla="*/ 0 60000 65536"/>
                <a:gd name="T85" fmla="*/ 0 60000 65536"/>
                <a:gd name="T86" fmla="*/ 0 60000 65536"/>
                <a:gd name="T87" fmla="*/ 0 w 16384"/>
                <a:gd name="T88" fmla="*/ 0 h 16384"/>
                <a:gd name="T89" fmla="*/ 16384 w 16384"/>
                <a:gd name="T90" fmla="*/ 16384 h 16384"/>
              </a:gdLst>
              <a:ahLst/>
              <a:cxnLst>
                <a:cxn ang="T58">
                  <a:pos x="T0" y="T1"/>
                </a:cxn>
                <a:cxn ang="T59">
                  <a:pos x="T2" y="T3"/>
                </a:cxn>
                <a:cxn ang="T60">
                  <a:pos x="T4" y="T5"/>
                </a:cxn>
                <a:cxn ang="T61">
                  <a:pos x="T6" y="T7"/>
                </a:cxn>
                <a:cxn ang="T62">
                  <a:pos x="T8" y="T9"/>
                </a:cxn>
                <a:cxn ang="T63">
                  <a:pos x="T10" y="T11"/>
                </a:cxn>
                <a:cxn ang="T64">
                  <a:pos x="T12" y="T13"/>
                </a:cxn>
                <a:cxn ang="T65">
                  <a:pos x="T14" y="T15"/>
                </a:cxn>
                <a:cxn ang="T66">
                  <a:pos x="T16" y="T17"/>
                </a:cxn>
                <a:cxn ang="T67">
                  <a:pos x="T18" y="T19"/>
                </a:cxn>
                <a:cxn ang="T68">
                  <a:pos x="T20" y="T21"/>
                </a:cxn>
                <a:cxn ang="T69">
                  <a:pos x="T22" y="T23"/>
                </a:cxn>
                <a:cxn ang="T70">
                  <a:pos x="T24" y="T25"/>
                </a:cxn>
                <a:cxn ang="T71">
                  <a:pos x="T26" y="T27"/>
                </a:cxn>
                <a:cxn ang="T72">
                  <a:pos x="T28" y="T29"/>
                </a:cxn>
                <a:cxn ang="T73">
                  <a:pos x="T30" y="T31"/>
                </a:cxn>
                <a:cxn ang="T74">
                  <a:pos x="T32" y="T33"/>
                </a:cxn>
                <a:cxn ang="T75">
                  <a:pos x="T34" y="T35"/>
                </a:cxn>
                <a:cxn ang="T76">
                  <a:pos x="T36" y="T37"/>
                </a:cxn>
                <a:cxn ang="T77">
                  <a:pos x="T38" y="T39"/>
                </a:cxn>
                <a:cxn ang="T78">
                  <a:pos x="T40" y="T41"/>
                </a:cxn>
                <a:cxn ang="T79">
                  <a:pos x="T42" y="T43"/>
                </a:cxn>
                <a:cxn ang="T80">
                  <a:pos x="T44" y="T45"/>
                </a:cxn>
                <a:cxn ang="T81">
                  <a:pos x="T46" y="T47"/>
                </a:cxn>
                <a:cxn ang="T82">
                  <a:pos x="T48" y="T49"/>
                </a:cxn>
                <a:cxn ang="T83">
                  <a:pos x="T50" y="T51"/>
                </a:cxn>
                <a:cxn ang="T84">
                  <a:pos x="T52" y="T53"/>
                </a:cxn>
                <a:cxn ang="T85">
                  <a:pos x="T54" y="T55"/>
                </a:cxn>
                <a:cxn ang="T86">
                  <a:pos x="T56" y="T57"/>
                </a:cxn>
              </a:cxnLst>
              <a:rect l="T87" t="T88" r="T89" b="T90"/>
              <a:pathLst>
                <a:path w="16384" h="16384">
                  <a:moveTo>
                    <a:pt x="0" y="12015"/>
                  </a:moveTo>
                  <a:lnTo>
                    <a:pt x="585" y="16384"/>
                  </a:lnTo>
                  <a:lnTo>
                    <a:pt x="1170" y="16384"/>
                  </a:lnTo>
                  <a:lnTo>
                    <a:pt x="1755" y="12015"/>
                  </a:lnTo>
                  <a:lnTo>
                    <a:pt x="2341" y="3277"/>
                  </a:lnTo>
                  <a:lnTo>
                    <a:pt x="2926" y="0"/>
                  </a:lnTo>
                  <a:lnTo>
                    <a:pt x="3511" y="0"/>
                  </a:lnTo>
                  <a:lnTo>
                    <a:pt x="4096" y="3277"/>
                  </a:lnTo>
                  <a:lnTo>
                    <a:pt x="4681" y="12015"/>
                  </a:lnTo>
                  <a:lnTo>
                    <a:pt x="5266" y="16384"/>
                  </a:lnTo>
                  <a:lnTo>
                    <a:pt x="5851" y="16384"/>
                  </a:lnTo>
                  <a:lnTo>
                    <a:pt x="6437" y="12015"/>
                  </a:lnTo>
                  <a:lnTo>
                    <a:pt x="7022" y="3277"/>
                  </a:lnTo>
                  <a:lnTo>
                    <a:pt x="7607" y="0"/>
                  </a:lnTo>
                  <a:lnTo>
                    <a:pt x="8192" y="0"/>
                  </a:lnTo>
                  <a:lnTo>
                    <a:pt x="8777" y="3277"/>
                  </a:lnTo>
                  <a:lnTo>
                    <a:pt x="9362" y="12015"/>
                  </a:lnTo>
                  <a:lnTo>
                    <a:pt x="9947" y="16384"/>
                  </a:lnTo>
                  <a:lnTo>
                    <a:pt x="10533" y="16384"/>
                  </a:lnTo>
                  <a:lnTo>
                    <a:pt x="11118" y="12015"/>
                  </a:lnTo>
                  <a:lnTo>
                    <a:pt x="11703" y="3277"/>
                  </a:lnTo>
                  <a:lnTo>
                    <a:pt x="12288" y="0"/>
                  </a:lnTo>
                  <a:lnTo>
                    <a:pt x="12873" y="0"/>
                  </a:lnTo>
                  <a:lnTo>
                    <a:pt x="13458" y="3277"/>
                  </a:lnTo>
                  <a:lnTo>
                    <a:pt x="14043" y="12015"/>
                  </a:lnTo>
                  <a:lnTo>
                    <a:pt x="14629" y="16384"/>
                  </a:lnTo>
                  <a:lnTo>
                    <a:pt x="15214" y="16384"/>
                  </a:lnTo>
                  <a:lnTo>
                    <a:pt x="15799" y="12015"/>
                  </a:lnTo>
                  <a:lnTo>
                    <a:pt x="16384" y="3277"/>
                  </a:lnTo>
                </a:path>
              </a:pathLst>
            </a:custGeom>
            <a:noFill/>
            <a:ln w="19050">
              <a:solidFill>
                <a:srgbClr val="000000"/>
              </a:solidFill>
              <a:round/>
              <a:headEnd/>
              <a:tailEnd/>
            </a:ln>
          </xdr:spPr>
        </xdr:sp>
      </xdr:grpSp>
      <xdr:sp macro="" textlink="">
        <xdr:nvSpPr>
          <xdr:cNvPr id="8" name="7 Metin kutusu">
            <a:extLst>
              <a:ext uri="{FF2B5EF4-FFF2-40B4-BE49-F238E27FC236}">
                <a16:creationId xmlns:a16="http://schemas.microsoft.com/office/drawing/2014/main" id="{FBB88F4B-CF1C-1F3D-5EBE-214E5A47FB77}"/>
              </a:ext>
            </a:extLst>
          </xdr:cNvPr>
          <xdr:cNvSpPr txBox="1"/>
        </xdr:nvSpPr>
        <xdr:spPr>
          <a:xfrm>
            <a:off x="23779580" y="1122948"/>
            <a:ext cx="457353" cy="1608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tr-TR" sz="1200" b="1">
                <a:latin typeface="Arial" pitchFamily="34" charset="0"/>
                <a:cs typeface="Arial" pitchFamily="34" charset="0"/>
              </a:rPr>
              <a:t>İŞ</a:t>
            </a:r>
          </a:p>
        </xdr:txBody>
      </xdr:sp>
      <xdr:sp macro="" textlink="">
        <xdr:nvSpPr>
          <xdr:cNvPr id="9" name="8 Metin kutusu">
            <a:extLst>
              <a:ext uri="{FF2B5EF4-FFF2-40B4-BE49-F238E27FC236}">
                <a16:creationId xmlns:a16="http://schemas.microsoft.com/office/drawing/2014/main" id="{5D5BD6D9-CE94-9C0D-5D06-157D03AB27C9}"/>
              </a:ext>
            </a:extLst>
          </xdr:cNvPr>
          <xdr:cNvSpPr txBox="1"/>
        </xdr:nvSpPr>
        <xdr:spPr>
          <a:xfrm>
            <a:off x="23741467" y="1359505"/>
            <a:ext cx="1038573" cy="1608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tr-TR" sz="1200" b="1">
                <a:latin typeface="Arial" pitchFamily="34" charset="0"/>
                <a:cs typeface="Arial" pitchFamily="34" charset="0"/>
              </a:rPr>
              <a:t>EKİPMAN</a:t>
            </a:r>
          </a:p>
        </xdr:txBody>
      </xdr:sp>
      <xdr:sp macro="" textlink="">
        <xdr:nvSpPr>
          <xdr:cNvPr id="10" name="9 Metin kutusu">
            <a:extLst>
              <a:ext uri="{FF2B5EF4-FFF2-40B4-BE49-F238E27FC236}">
                <a16:creationId xmlns:a16="http://schemas.microsoft.com/office/drawing/2014/main" id="{AF66BE70-45A1-C544-E34A-5914C3FEDB83}"/>
              </a:ext>
            </a:extLst>
          </xdr:cNvPr>
          <xdr:cNvSpPr txBox="1"/>
        </xdr:nvSpPr>
        <xdr:spPr>
          <a:xfrm>
            <a:off x="23731939" y="1567675"/>
            <a:ext cx="1038573" cy="1608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tr-TR" sz="1200" b="1">
                <a:latin typeface="Arial" pitchFamily="34" charset="0"/>
                <a:cs typeface="Arial" pitchFamily="34" charset="0"/>
              </a:rPr>
              <a:t>YÜRÜME</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242046</xdr:colOff>
      <xdr:row>9</xdr:row>
      <xdr:rowOff>170329</xdr:rowOff>
    </xdr:from>
    <xdr:to>
      <xdr:col>20</xdr:col>
      <xdr:colOff>251011</xdr:colOff>
      <xdr:row>33</xdr:row>
      <xdr:rowOff>116540</xdr:rowOff>
    </xdr:to>
    <xdr:graphicFrame macro="">
      <xdr:nvGraphicFramePr>
        <xdr:cNvPr id="78" name="Grafik 77">
          <a:extLst>
            <a:ext uri="{FF2B5EF4-FFF2-40B4-BE49-F238E27FC236}">
              <a16:creationId xmlns:a16="http://schemas.microsoft.com/office/drawing/2014/main" id="{00000000-0008-0000-0000-00004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17929</xdr:colOff>
      <xdr:row>1</xdr:row>
      <xdr:rowOff>71717</xdr:rowOff>
    </xdr:from>
    <xdr:to>
      <xdr:col>2</xdr:col>
      <xdr:colOff>600635</xdr:colOff>
      <xdr:row>3</xdr:row>
      <xdr:rowOff>284629</xdr:rowOff>
    </xdr:to>
    <xdr:pic>
      <xdr:nvPicPr>
        <xdr:cNvPr id="4" name="Resim 3">
          <a:extLst>
            <a:ext uri="{FF2B5EF4-FFF2-40B4-BE49-F238E27FC236}">
              <a16:creationId xmlns:a16="http://schemas.microsoft.com/office/drawing/2014/main" id="{90D56F79-3AC9-D7A8-FF25-3CD9A0499C0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28917" y="259976"/>
          <a:ext cx="1192306" cy="876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121920</xdr:colOff>
      <xdr:row>14</xdr:row>
      <xdr:rowOff>91440</xdr:rowOff>
    </xdr:from>
    <xdr:to>
      <xdr:col>11</xdr:col>
      <xdr:colOff>426720</xdr:colOff>
      <xdr:row>29</xdr:row>
      <xdr:rowOff>91440</xdr:rowOff>
    </xdr:to>
    <xdr:graphicFrame macro="">
      <xdr:nvGraphicFramePr>
        <xdr:cNvPr id="3" name="Grafik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tod1\d\1.M&#220;H.D&#214;K&#220;MANLARI\3.Formlar\FORMLART&#220;M&#220;\5.formlar(0061...00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etod1\d\2-L&#304;STELER\0.L&#304;STELER%20L&#304;STES&#304;\&#252;r&#252;na&#287;a&#231;listesi.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eniz.kovanci/AppData/Local/Microsoft/Windows/Temporary%20Internet%20Files/Content.Outlook/MVEOPK4O/SQI/Boshoku%20Proses%20Format%20Matrix%2003_02_200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eniz.kovanci/AppData/Local/Microsoft/Windows/Temporary%20Internet%20Files/Content.Outlook/MVEOPK4O/Boshoku%20Proses%20Format%20Matrix%2003_02_200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t5422\Oner\KONTROL%20FORMLARI\POKAYOKE%20KONTROL\Trim%20Jikotei%20Kanketsu%20Sunus\JIKOTEI%20KANKETSU%20PRESENTETAION%20DOCUMENTS\SUNUM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etod1\d\1.M&#220;H.D&#214;K&#220;MANLARI\3.Formlar\5.formlar(0061...0099).xls"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C:\Users\DELL\Desktop\Kal&#305;p%20Ba&#287;lama%20&#304;&#351;%20Ak&#305;&#351;%20FOrmu.xlsx" TargetMode="External"/><Relationship Id="rId1" Type="http://schemas.openxmlformats.org/officeDocument/2006/relationships/externalLinkPath" Target="/Users/DELL/Desktop/Kal&#305;p%20Ba&#287;lama%20&#304;&#351;%20Ak&#305;&#351;%20FOrmu.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61"/>
      <sheetName val="0063"/>
      <sheetName val="0064"/>
      <sheetName val="0065"/>
      <sheetName val="0066"/>
      <sheetName val="0067"/>
      <sheetName val="0068"/>
      <sheetName val="0069"/>
      <sheetName val="0070"/>
      <sheetName val="17"/>
      <sheetName val="21"/>
      <sheetName val="22"/>
      <sheetName val="23"/>
      <sheetName val="24"/>
      <sheetName val="28"/>
    </sheetNames>
    <sheetDataSet>
      <sheetData sheetId="0" refreshError="1"/>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ÜRÜN AĞACI"/>
      <sheetName val="ÜRÜN AĞACI (eski)"/>
      <sheetName val="1999"/>
      <sheetName val="2000"/>
      <sheetName val="2001"/>
      <sheetName val="2002"/>
    </sheetNames>
    <sheetDataSet>
      <sheetData sheetId="0" refreshError="1">
        <row r="53">
          <cell r="F53">
            <v>4</v>
          </cell>
        </row>
      </sheetData>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BT TPS FORM MATRİX"/>
      <sheetName val="Proses Kontrol Formu"/>
      <sheetName val="TPM FORMU"/>
      <sheetName val="İSF"/>
      <sheetName val="SOT"/>
      <sheetName val="TM Prb Bildirim Formu"/>
      <sheetName val="TL andon takip"/>
      <sheetName val=" andon problem A0 "/>
      <sheetName val="Problem Analiz "/>
      <sheetName val="Teyit Kontrol"/>
      <sheetName val="TL Poka Yoke Kontrol"/>
      <sheetName val="GL KONTROL FORMU"/>
      <sheetName val="İsf Kont. Tablo"/>
      <sheetName val="İŞ std. çalışma kontrol"/>
      <sheetName val="1NOLU FORM"/>
      <sheetName val="2NOLU FORM"/>
      <sheetName val="3NOLU FORM"/>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BT TPS FORM MATRİX"/>
      <sheetName val="Proses Kontrol Formu"/>
      <sheetName val="TPM FORMU"/>
      <sheetName val="İSF"/>
      <sheetName val="SOT"/>
      <sheetName val="TM Prb Bildirim Formu"/>
      <sheetName val="TL andon takip"/>
      <sheetName val=" andon problem A0 "/>
      <sheetName val="Problem Analiz "/>
      <sheetName val="Teyit Kontrol"/>
      <sheetName val="TL Poka Yoke Kontrol"/>
      <sheetName val="GL KONTROL FORMU"/>
      <sheetName val="İsf Kont. Tablo"/>
      <sheetName val="İŞ std. çalışma kontrol"/>
      <sheetName val="1NOLU FORM"/>
      <sheetName val="2NOLU FORM"/>
      <sheetName val="3NOLU FORM"/>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NUM_ANA"/>
      <sheetName val="genel form_in"/>
      <sheetName val="ISF"/>
      <sheetName val="HENKATEN"/>
      <sheetName val="LAMBA"/>
      <sheetName val="TL"/>
      <sheetName val="STADART_IS_TAKIP"/>
      <sheetName val="cp_cpk"/>
      <sheetName val="kısa"/>
      <sheetName val="sıkım_sebep"/>
      <sheetName val="AKILLI"/>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61"/>
      <sheetName val="0063"/>
      <sheetName val="0064"/>
      <sheetName val="0065"/>
      <sheetName val="0066"/>
      <sheetName val="0067"/>
      <sheetName val="0068"/>
      <sheetName val="0069"/>
      <sheetName val="0070"/>
      <sheetName val="17"/>
      <sheetName val="21"/>
      <sheetName val="22"/>
      <sheetName val="23"/>
      <sheetName val="24"/>
      <sheetName val="28"/>
    </sheetNames>
    <sheetDataSet>
      <sheetData sheetId="0" refreshError="1"/>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R1"/>
    </sheetNames>
    <sheetDataSet>
      <sheetData sheetId="0">
        <row r="7">
          <cell r="O7" t="str">
            <v>İŞ</v>
          </cell>
          <cell r="P7" t="str">
            <v>EKİPMAN</v>
          </cell>
          <cell r="Q7" t="str">
            <v>YÜRÜME</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AD520-D5CB-482A-AD41-3D6975F6EA2A}">
  <sheetPr>
    <pageSetUpPr fitToPage="1"/>
  </sheetPr>
  <dimension ref="A1:AF25"/>
  <sheetViews>
    <sheetView showGridLines="0" showZeros="0" tabSelected="1" topLeftCell="B2" zoomScale="55" zoomScaleNormal="55" workbookViewId="0">
      <selection activeCell="T26" sqref="T26"/>
    </sheetView>
  </sheetViews>
  <sheetFormatPr defaultColWidth="10.7109375" defaultRowHeight="15.75"/>
  <cols>
    <col min="1" max="1" width="3.42578125" style="14" hidden="1" customWidth="1"/>
    <col min="2" max="2" width="0.7109375" style="15" customWidth="1"/>
    <col min="3" max="3" width="5.42578125" style="16" hidden="1" customWidth="1"/>
    <col min="4" max="4" width="3.42578125" style="16" hidden="1" customWidth="1"/>
    <col min="5" max="5" width="4.42578125" style="16" hidden="1" customWidth="1"/>
    <col min="6" max="7" width="6.7109375" style="16" hidden="1" customWidth="1"/>
    <col min="8" max="8" width="6.7109375" style="14" hidden="1" customWidth="1"/>
    <col min="9" max="9" width="1.85546875" style="14" customWidth="1"/>
    <col min="10" max="10" width="13.7109375" style="14" customWidth="1"/>
    <col min="11" max="11" width="7" style="17" customWidth="1"/>
    <col min="12" max="12" width="12.85546875" style="18" customWidth="1"/>
    <col min="13" max="13" width="117" style="19" customWidth="1"/>
    <col min="14" max="14" width="4" style="19" hidden="1" customWidth="1"/>
    <col min="15" max="15" width="12.28515625" style="19" customWidth="1"/>
    <col min="16" max="16" width="12.85546875" style="19" customWidth="1"/>
    <col min="17" max="17" width="12.42578125" style="19" customWidth="1"/>
    <col min="18" max="31" width="18.7109375" style="19" customWidth="1"/>
    <col min="32" max="32" width="2.85546875" style="19" customWidth="1"/>
    <col min="33" max="16384" width="10.7109375" style="19"/>
  </cols>
  <sheetData>
    <row r="1" spans="1:32" hidden="1"/>
    <row r="2" spans="1:32" ht="1.5" customHeight="1">
      <c r="B2" s="15">
        <f>COUNT(I:I)+6</f>
        <v>6</v>
      </c>
      <c r="C2" s="20"/>
      <c r="D2" s="20"/>
      <c r="E2" s="20"/>
      <c r="K2" s="21"/>
      <c r="L2" s="19"/>
    </row>
    <row r="3" spans="1:32" ht="17.25" customHeight="1" thickBot="1">
      <c r="K3" s="21"/>
      <c r="L3" s="19"/>
    </row>
    <row r="4" spans="1:32" ht="30" customHeight="1" thickBot="1">
      <c r="J4" s="106" t="s">
        <v>47</v>
      </c>
      <c r="K4" s="107"/>
      <c r="L4" s="108"/>
      <c r="M4" s="112"/>
      <c r="N4" s="113"/>
      <c r="O4" s="114"/>
      <c r="P4" s="118" t="s">
        <v>48</v>
      </c>
      <c r="Q4" s="119"/>
      <c r="R4" s="119"/>
      <c r="S4" s="119"/>
      <c r="T4" s="120"/>
      <c r="U4" s="22" t="s">
        <v>49</v>
      </c>
      <c r="V4" s="124"/>
      <c r="W4" s="125"/>
      <c r="X4" s="23" t="s">
        <v>50</v>
      </c>
      <c r="Y4" s="24"/>
      <c r="Z4" s="97" t="s">
        <v>51</v>
      </c>
      <c r="AA4" s="126"/>
      <c r="AB4" s="127"/>
      <c r="AC4" s="128"/>
      <c r="AD4" s="83" t="s">
        <v>52</v>
      </c>
      <c r="AE4" s="84"/>
    </row>
    <row r="5" spans="1:32" ht="30" customHeight="1" thickBot="1">
      <c r="J5" s="109"/>
      <c r="K5" s="110"/>
      <c r="L5" s="111"/>
      <c r="M5" s="115"/>
      <c r="N5" s="116"/>
      <c r="O5" s="117"/>
      <c r="P5" s="121"/>
      <c r="Q5" s="122"/>
      <c r="R5" s="122"/>
      <c r="S5" s="122"/>
      <c r="T5" s="123"/>
      <c r="U5" s="22" t="s">
        <v>53</v>
      </c>
      <c r="V5" s="85"/>
      <c r="W5" s="86"/>
      <c r="X5" s="25" t="s">
        <v>54</v>
      </c>
      <c r="Y5" s="26"/>
      <c r="Z5" s="87"/>
      <c r="AA5" s="88"/>
      <c r="AB5" s="129"/>
      <c r="AC5" s="130"/>
      <c r="AD5" s="27" t="s">
        <v>55</v>
      </c>
      <c r="AE5" s="28"/>
    </row>
    <row r="6" spans="1:32" ht="30" customHeight="1" thickBot="1">
      <c r="A6" s="29"/>
      <c r="B6" s="30"/>
      <c r="C6" s="31"/>
      <c r="D6" s="32"/>
      <c r="E6" s="29"/>
      <c r="G6" s="32"/>
      <c r="H6" s="33"/>
      <c r="I6" s="34"/>
      <c r="J6" s="89"/>
      <c r="K6" s="91" t="s">
        <v>56</v>
      </c>
      <c r="L6" s="93" t="s">
        <v>57</v>
      </c>
      <c r="M6" s="94"/>
      <c r="N6" s="97" t="s">
        <v>58</v>
      </c>
      <c r="O6" s="98"/>
      <c r="P6" s="99"/>
      <c r="Q6" s="99"/>
      <c r="R6" s="100" t="s">
        <v>59</v>
      </c>
      <c r="S6" s="101"/>
      <c r="T6" s="101"/>
      <c r="U6" s="101"/>
      <c r="V6" s="101"/>
      <c r="W6" s="101"/>
      <c r="X6" s="101"/>
      <c r="Y6" s="101"/>
      <c r="Z6" s="101"/>
      <c r="AA6" s="101"/>
      <c r="AB6" s="101"/>
      <c r="AC6" s="101"/>
      <c r="AD6" s="101"/>
      <c r="AE6" s="102"/>
    </row>
    <row r="7" spans="1:32" ht="30" customHeight="1" thickBot="1">
      <c r="A7" s="35"/>
      <c r="B7" s="30"/>
      <c r="C7" s="35"/>
      <c r="D7" s="36"/>
      <c r="E7" s="35"/>
      <c r="F7" s="37"/>
      <c r="G7" s="36"/>
      <c r="H7" s="33"/>
      <c r="I7" s="38"/>
      <c r="J7" s="90"/>
      <c r="K7" s="92"/>
      <c r="L7" s="95"/>
      <c r="M7" s="96"/>
      <c r="N7" s="39"/>
      <c r="O7" s="40" t="s">
        <v>60</v>
      </c>
      <c r="P7" s="41" t="s">
        <v>61</v>
      </c>
      <c r="Q7" s="42" t="s">
        <v>62</v>
      </c>
      <c r="R7" s="103"/>
      <c r="S7" s="104"/>
      <c r="T7" s="104"/>
      <c r="U7" s="104"/>
      <c r="V7" s="104"/>
      <c r="W7" s="104"/>
      <c r="X7" s="104"/>
      <c r="Y7" s="104"/>
      <c r="Z7" s="104"/>
      <c r="AA7" s="104"/>
      <c r="AB7" s="104"/>
      <c r="AC7" s="104"/>
      <c r="AD7" s="104"/>
      <c r="AE7" s="105"/>
      <c r="AF7" s="43"/>
    </row>
    <row r="8" spans="1:32" ht="49.9" customHeight="1">
      <c r="A8" s="14">
        <f t="shared" ref="A8:A21" si="0">IF(P8="","",IF(N8+O8+P8&gt;H8,B8,IF(B8+N8+O8&gt;=H8,"",IF((B8+N8+O8+P8)&lt;=H8,"",(B8+N8+O8+P8-H8)))))</f>
        <v>0</v>
      </c>
      <c r="C8" s="16">
        <f t="shared" ref="C8:C21" si="1">IF(A8="",B8,B8-A8)</f>
        <v>0</v>
      </c>
      <c r="D8" s="16" t="str">
        <f t="shared" ref="D8:D21" si="2">IF(N8="","",N8)</f>
        <v/>
      </c>
      <c r="E8" s="16">
        <f t="shared" ref="E8:E21" si="3">IF(P8="","",IF((B8+N8+O8)&gt;=H8,P8,IF((B8+N8+O8+P8)&lt;=H8,P8,(P8-A8))))</f>
        <v>1</v>
      </c>
      <c r="F8" s="16">
        <f>N22-O8</f>
        <v>29</v>
      </c>
      <c r="H8" s="14">
        <f t="shared" ref="H8:H21" si="4">$Y$5</f>
        <v>0</v>
      </c>
      <c r="J8" s="76" t="s">
        <v>10</v>
      </c>
      <c r="K8" s="44" t="s">
        <v>63</v>
      </c>
      <c r="L8" s="81" t="s">
        <v>64</v>
      </c>
      <c r="M8" s="82"/>
      <c r="N8" s="45"/>
      <c r="O8" s="46">
        <v>1</v>
      </c>
      <c r="P8" s="46">
        <v>1</v>
      </c>
      <c r="Q8" s="46">
        <v>1</v>
      </c>
      <c r="R8" s="47"/>
      <c r="S8" s="48"/>
      <c r="T8" s="48"/>
      <c r="U8" s="48"/>
      <c r="V8" s="48"/>
      <c r="W8" s="48"/>
      <c r="X8" s="48"/>
      <c r="Y8" s="49"/>
      <c r="Z8" s="49"/>
      <c r="AA8" s="49"/>
      <c r="AB8" s="49"/>
      <c r="AC8" s="49"/>
      <c r="AD8" s="49"/>
      <c r="AE8" s="50"/>
    </row>
    <row r="9" spans="1:32" ht="46.15" customHeight="1">
      <c r="A9" s="14">
        <f t="shared" si="0"/>
        <v>2</v>
      </c>
      <c r="B9" s="15">
        <f t="shared" ref="B9:B21" si="5">B8+N8+O8+Q8</f>
        <v>2</v>
      </c>
      <c r="C9" s="16">
        <f t="shared" si="1"/>
        <v>0</v>
      </c>
      <c r="D9" s="16" t="str">
        <f t="shared" si="2"/>
        <v/>
      </c>
      <c r="E9" s="16">
        <f t="shared" si="3"/>
        <v>0</v>
      </c>
      <c r="H9" s="14">
        <f t="shared" si="4"/>
        <v>0</v>
      </c>
      <c r="J9" s="77"/>
      <c r="K9" s="51" t="s">
        <v>65</v>
      </c>
      <c r="L9" s="65" t="s">
        <v>66</v>
      </c>
      <c r="M9" s="66"/>
      <c r="N9" s="52"/>
      <c r="O9" s="46">
        <v>1</v>
      </c>
      <c r="P9" s="46">
        <v>0</v>
      </c>
      <c r="Q9" s="46">
        <v>0</v>
      </c>
      <c r="R9" s="47"/>
      <c r="S9" s="48"/>
      <c r="T9" s="48"/>
      <c r="U9" s="48"/>
      <c r="V9" s="48"/>
      <c r="W9" s="48"/>
      <c r="X9" s="48"/>
      <c r="Y9" s="49"/>
      <c r="Z9" s="49"/>
      <c r="AA9" s="49"/>
      <c r="AB9" s="49"/>
      <c r="AC9" s="49"/>
      <c r="AD9" s="49"/>
      <c r="AE9" s="50"/>
    </row>
    <row r="10" spans="1:32" ht="55.9" customHeight="1" thickBot="1">
      <c r="A10" s="14">
        <f t="shared" si="0"/>
        <v>3</v>
      </c>
      <c r="B10" s="15">
        <f t="shared" si="5"/>
        <v>3</v>
      </c>
      <c r="C10" s="16">
        <f t="shared" si="1"/>
        <v>0</v>
      </c>
      <c r="D10" s="16" t="str">
        <f t="shared" si="2"/>
        <v/>
      </c>
      <c r="E10" s="16">
        <f t="shared" si="3"/>
        <v>2</v>
      </c>
      <c r="H10" s="14">
        <f t="shared" si="4"/>
        <v>0</v>
      </c>
      <c r="J10" s="78"/>
      <c r="K10" s="51" t="s">
        <v>67</v>
      </c>
      <c r="L10" s="65" t="s">
        <v>68</v>
      </c>
      <c r="M10" s="66"/>
      <c r="N10" s="53"/>
      <c r="O10" s="46">
        <v>2</v>
      </c>
      <c r="P10" s="46">
        <v>2</v>
      </c>
      <c r="Q10" s="46"/>
      <c r="R10" s="47"/>
      <c r="S10" s="48"/>
      <c r="T10" s="48"/>
      <c r="U10" s="48"/>
      <c r="V10" s="48"/>
      <c r="W10" s="48"/>
      <c r="X10" s="48"/>
      <c r="Y10" s="49"/>
      <c r="Z10" s="49"/>
      <c r="AA10" s="49"/>
      <c r="AB10" s="49"/>
      <c r="AC10" s="49"/>
      <c r="AD10" s="49"/>
      <c r="AE10" s="50"/>
    </row>
    <row r="11" spans="1:32" ht="49.9" customHeight="1">
      <c r="A11" s="14">
        <f t="shared" si="0"/>
        <v>5</v>
      </c>
      <c r="B11" s="15">
        <f t="shared" si="5"/>
        <v>5</v>
      </c>
      <c r="C11" s="16">
        <f t="shared" si="1"/>
        <v>0</v>
      </c>
      <c r="D11" s="16" t="str">
        <f t="shared" si="2"/>
        <v/>
      </c>
      <c r="E11" s="16">
        <f t="shared" si="3"/>
        <v>1</v>
      </c>
      <c r="H11" s="14">
        <f t="shared" si="4"/>
        <v>0</v>
      </c>
      <c r="J11" s="76" t="s">
        <v>16</v>
      </c>
      <c r="K11" s="51" t="s">
        <v>69</v>
      </c>
      <c r="L11" s="63" t="s">
        <v>70</v>
      </c>
      <c r="M11" s="64"/>
      <c r="N11" s="53"/>
      <c r="O11" s="46">
        <v>4</v>
      </c>
      <c r="P11" s="46">
        <v>1</v>
      </c>
      <c r="Q11" s="46">
        <v>1</v>
      </c>
      <c r="R11" s="47"/>
      <c r="S11" s="48"/>
      <c r="T11" s="48"/>
      <c r="U11" s="48"/>
      <c r="V11" s="48"/>
      <c r="W11" s="48"/>
      <c r="X11" s="48"/>
      <c r="Y11" s="49"/>
      <c r="Z11" s="49"/>
      <c r="AA11" s="49"/>
      <c r="AB11" s="49"/>
      <c r="AC11" s="49"/>
      <c r="AD11" s="49"/>
      <c r="AE11" s="50"/>
    </row>
    <row r="12" spans="1:32" ht="49.9" customHeight="1">
      <c r="A12" s="14" t="str">
        <f t="shared" si="0"/>
        <v/>
      </c>
      <c r="B12" s="15">
        <f t="shared" si="5"/>
        <v>10</v>
      </c>
      <c r="C12" s="16">
        <f t="shared" si="1"/>
        <v>10</v>
      </c>
      <c r="D12" s="16" t="str">
        <f t="shared" si="2"/>
        <v/>
      </c>
      <c r="E12" s="16" t="str">
        <f t="shared" si="3"/>
        <v/>
      </c>
      <c r="H12" s="14">
        <f t="shared" si="4"/>
        <v>0</v>
      </c>
      <c r="J12" s="77"/>
      <c r="K12" s="51" t="s">
        <v>71</v>
      </c>
      <c r="L12" s="65" t="s">
        <v>72</v>
      </c>
      <c r="M12" s="66"/>
      <c r="N12" s="53"/>
      <c r="O12" s="46">
        <v>5</v>
      </c>
      <c r="P12" s="46"/>
      <c r="Q12" s="46"/>
      <c r="R12" s="47"/>
      <c r="S12" s="48"/>
      <c r="T12" s="48"/>
      <c r="U12" s="48"/>
      <c r="V12" s="48"/>
      <c r="W12" s="48"/>
      <c r="X12" s="48"/>
      <c r="Y12" s="49"/>
      <c r="Z12" s="49"/>
      <c r="AA12" s="49"/>
      <c r="AB12" s="49"/>
      <c r="AC12" s="49"/>
      <c r="AD12" s="49"/>
      <c r="AE12" s="50"/>
    </row>
    <row r="13" spans="1:32" ht="108.6" customHeight="1" thickBot="1">
      <c r="A13" s="14" t="str">
        <f t="shared" si="0"/>
        <v/>
      </c>
      <c r="B13" s="15">
        <f t="shared" si="5"/>
        <v>15</v>
      </c>
      <c r="C13" s="16">
        <f t="shared" si="1"/>
        <v>15</v>
      </c>
      <c r="D13" s="16" t="str">
        <f t="shared" si="2"/>
        <v/>
      </c>
      <c r="E13" s="16" t="str">
        <f t="shared" si="3"/>
        <v/>
      </c>
      <c r="H13" s="14">
        <f t="shared" si="4"/>
        <v>0</v>
      </c>
      <c r="J13" s="78"/>
      <c r="K13" s="51" t="s">
        <v>73</v>
      </c>
      <c r="L13" s="63" t="s">
        <v>74</v>
      </c>
      <c r="M13" s="64"/>
      <c r="N13" s="54"/>
      <c r="O13" s="46">
        <v>4</v>
      </c>
      <c r="P13" s="46"/>
      <c r="Q13" s="46"/>
      <c r="R13" s="47"/>
      <c r="S13" s="48"/>
      <c r="T13" s="48"/>
      <c r="U13" s="48"/>
      <c r="V13" s="48"/>
      <c r="W13" s="48"/>
      <c r="X13" s="48"/>
      <c r="Y13" s="49"/>
      <c r="Z13" s="49"/>
      <c r="AA13" s="49"/>
      <c r="AB13" s="49"/>
      <c r="AC13" s="49"/>
      <c r="AD13" s="49"/>
      <c r="AE13" s="50"/>
    </row>
    <row r="14" spans="1:32" ht="91.9" customHeight="1">
      <c r="A14" s="14" t="str">
        <f t="shared" si="0"/>
        <v/>
      </c>
      <c r="B14" s="15">
        <f t="shared" si="5"/>
        <v>19</v>
      </c>
      <c r="C14" s="16">
        <f t="shared" si="1"/>
        <v>19</v>
      </c>
      <c r="D14" s="16" t="str">
        <f t="shared" si="2"/>
        <v/>
      </c>
      <c r="E14" s="16" t="str">
        <f t="shared" si="3"/>
        <v/>
      </c>
      <c r="H14" s="14">
        <f t="shared" si="4"/>
        <v>0</v>
      </c>
      <c r="J14" s="76" t="s">
        <v>20</v>
      </c>
      <c r="K14" s="51" t="s">
        <v>75</v>
      </c>
      <c r="L14" s="63" t="s">
        <v>76</v>
      </c>
      <c r="M14" s="64"/>
      <c r="N14" s="53"/>
      <c r="O14" s="46">
        <v>3</v>
      </c>
      <c r="P14" s="46"/>
      <c r="Q14" s="46"/>
      <c r="R14" s="47"/>
      <c r="S14" s="48"/>
      <c r="T14" s="48"/>
      <c r="U14" s="48"/>
      <c r="V14" s="48"/>
      <c r="W14" s="48"/>
      <c r="X14" s="48"/>
      <c r="Y14" s="49"/>
      <c r="Z14" s="49"/>
      <c r="AA14" s="49"/>
      <c r="AB14" s="49"/>
      <c r="AC14" s="49"/>
      <c r="AD14" s="49"/>
      <c r="AE14" s="50"/>
    </row>
    <row r="15" spans="1:32" ht="75" customHeight="1">
      <c r="A15" s="14" t="str">
        <f t="shared" si="0"/>
        <v/>
      </c>
      <c r="B15" s="15">
        <f t="shared" si="5"/>
        <v>22</v>
      </c>
      <c r="C15" s="16">
        <f t="shared" si="1"/>
        <v>22</v>
      </c>
      <c r="D15" s="16" t="str">
        <f t="shared" si="2"/>
        <v/>
      </c>
      <c r="E15" s="16" t="str">
        <f t="shared" si="3"/>
        <v/>
      </c>
      <c r="H15" s="14">
        <f t="shared" si="4"/>
        <v>0</v>
      </c>
      <c r="J15" s="77"/>
      <c r="K15" s="51" t="s">
        <v>77</v>
      </c>
      <c r="L15" s="63" t="s">
        <v>78</v>
      </c>
      <c r="M15" s="64"/>
      <c r="N15" s="53"/>
      <c r="O15" s="46">
        <v>3</v>
      </c>
      <c r="P15" s="46"/>
      <c r="Q15" s="46"/>
      <c r="R15" s="47"/>
      <c r="S15" s="48"/>
      <c r="T15" s="48"/>
      <c r="U15" s="48"/>
      <c r="V15" s="48"/>
      <c r="W15" s="48"/>
      <c r="X15" s="48"/>
      <c r="Y15" s="49"/>
      <c r="Z15" s="49"/>
      <c r="AA15" s="49"/>
      <c r="AB15" s="49"/>
      <c r="AC15" s="49"/>
      <c r="AD15" s="49"/>
      <c r="AE15" s="50"/>
    </row>
    <row r="16" spans="1:32" ht="65.45" customHeight="1" thickBot="1">
      <c r="A16" s="14" t="str">
        <f t="shared" si="0"/>
        <v/>
      </c>
      <c r="B16" s="15">
        <f t="shared" si="5"/>
        <v>25</v>
      </c>
      <c r="C16" s="16">
        <f t="shared" si="1"/>
        <v>25</v>
      </c>
      <c r="D16" s="16" t="str">
        <f t="shared" si="2"/>
        <v/>
      </c>
      <c r="E16" s="16" t="str">
        <f t="shared" si="3"/>
        <v/>
      </c>
      <c r="H16" s="14">
        <f t="shared" si="4"/>
        <v>0</v>
      </c>
      <c r="J16" s="78"/>
      <c r="K16" s="51" t="s">
        <v>79</v>
      </c>
      <c r="L16" s="63" t="s">
        <v>80</v>
      </c>
      <c r="M16" s="64"/>
      <c r="N16" s="52"/>
      <c r="O16" s="46">
        <v>3</v>
      </c>
      <c r="P16" s="46"/>
      <c r="Q16" s="46"/>
      <c r="R16" s="47"/>
      <c r="S16" s="48"/>
      <c r="T16" s="48"/>
      <c r="U16" s="48"/>
      <c r="V16" s="48"/>
      <c r="W16" s="48"/>
      <c r="X16" s="48"/>
      <c r="Y16" s="49"/>
      <c r="Z16" s="49"/>
      <c r="AA16" s="49"/>
      <c r="AB16" s="49"/>
      <c r="AC16" s="49"/>
      <c r="AD16" s="49"/>
      <c r="AE16" s="50"/>
    </row>
    <row r="17" spans="1:31" ht="76.150000000000006" customHeight="1">
      <c r="A17" s="14">
        <f t="shared" si="0"/>
        <v>28</v>
      </c>
      <c r="B17" s="15">
        <f t="shared" si="5"/>
        <v>28</v>
      </c>
      <c r="C17" s="16">
        <f t="shared" si="1"/>
        <v>0</v>
      </c>
      <c r="D17" s="16" t="str">
        <f t="shared" si="2"/>
        <v/>
      </c>
      <c r="E17" s="16">
        <f t="shared" si="3"/>
        <v>4</v>
      </c>
      <c r="H17" s="14">
        <f t="shared" si="4"/>
        <v>0</v>
      </c>
      <c r="J17" s="76" t="s">
        <v>81</v>
      </c>
      <c r="K17" s="51" t="s">
        <v>82</v>
      </c>
      <c r="L17" s="63" t="s">
        <v>83</v>
      </c>
      <c r="M17" s="64"/>
      <c r="N17" s="52"/>
      <c r="O17" s="46"/>
      <c r="P17" s="46">
        <v>4</v>
      </c>
      <c r="Q17" s="46"/>
      <c r="R17" s="47"/>
      <c r="S17" s="48"/>
      <c r="T17" s="48"/>
      <c r="U17" s="48"/>
      <c r="V17" s="48"/>
      <c r="W17" s="48"/>
      <c r="X17" s="48"/>
      <c r="Y17" s="49"/>
      <c r="Z17" s="49"/>
      <c r="AA17" s="49"/>
      <c r="AB17" s="49"/>
      <c r="AC17" s="49"/>
      <c r="AD17" s="49"/>
      <c r="AE17" s="50"/>
    </row>
    <row r="18" spans="1:31" ht="63" customHeight="1">
      <c r="A18" s="14" t="str">
        <f t="shared" si="0"/>
        <v/>
      </c>
      <c r="B18" s="15">
        <f t="shared" si="5"/>
        <v>28</v>
      </c>
      <c r="C18" s="16">
        <f t="shared" si="1"/>
        <v>28</v>
      </c>
      <c r="D18" s="16" t="str">
        <f t="shared" si="2"/>
        <v/>
      </c>
      <c r="E18" s="16" t="str">
        <f t="shared" si="3"/>
        <v/>
      </c>
      <c r="H18" s="14">
        <f t="shared" si="4"/>
        <v>0</v>
      </c>
      <c r="J18" s="77"/>
      <c r="K18" s="51" t="s">
        <v>84</v>
      </c>
      <c r="L18" s="79" t="s">
        <v>85</v>
      </c>
      <c r="M18" s="80"/>
      <c r="N18" s="52"/>
      <c r="O18" s="46">
        <v>2</v>
      </c>
      <c r="P18" s="46"/>
      <c r="Q18" s="46"/>
      <c r="R18" s="47"/>
      <c r="S18" s="48"/>
      <c r="T18" s="48"/>
      <c r="U18" s="48"/>
      <c r="V18" s="48"/>
      <c r="W18" s="48"/>
      <c r="X18" s="48"/>
      <c r="Y18" s="49"/>
      <c r="Z18" s="49"/>
      <c r="AA18" s="49"/>
      <c r="AB18" s="49"/>
      <c r="AC18" s="49"/>
      <c r="AD18" s="49"/>
      <c r="AE18" s="50"/>
    </row>
    <row r="19" spans="1:31" ht="89.45" customHeight="1" thickBot="1">
      <c r="A19" s="14" t="str">
        <f t="shared" si="0"/>
        <v/>
      </c>
      <c r="B19" s="15">
        <f t="shared" si="5"/>
        <v>30</v>
      </c>
      <c r="C19" s="16">
        <f t="shared" si="1"/>
        <v>30</v>
      </c>
      <c r="D19" s="16" t="str">
        <f t="shared" si="2"/>
        <v/>
      </c>
      <c r="E19" s="16" t="str">
        <f t="shared" si="3"/>
        <v/>
      </c>
      <c r="H19" s="14">
        <f t="shared" si="4"/>
        <v>0</v>
      </c>
      <c r="J19" s="78"/>
      <c r="K19" s="51" t="s">
        <v>86</v>
      </c>
      <c r="L19" s="63" t="s">
        <v>87</v>
      </c>
      <c r="M19" s="64"/>
      <c r="N19" s="53"/>
      <c r="O19" s="46">
        <v>3</v>
      </c>
      <c r="P19" s="46"/>
      <c r="Q19" s="46"/>
      <c r="R19" s="47"/>
      <c r="S19" s="48"/>
      <c r="T19" s="48"/>
      <c r="U19" s="48"/>
      <c r="V19" s="48"/>
      <c r="W19" s="48"/>
      <c r="X19" s="48"/>
      <c r="Y19" s="49"/>
      <c r="Z19" s="49"/>
      <c r="AA19" s="49"/>
      <c r="AB19" s="49"/>
      <c r="AC19" s="49"/>
      <c r="AD19" s="49"/>
      <c r="AE19" s="50"/>
    </row>
    <row r="20" spans="1:31" ht="119.45" customHeight="1" thickBot="1">
      <c r="A20" s="14" t="str">
        <f t="shared" si="0"/>
        <v/>
      </c>
      <c r="B20" s="15">
        <f t="shared" si="5"/>
        <v>33</v>
      </c>
      <c r="C20" s="16">
        <f t="shared" si="1"/>
        <v>33</v>
      </c>
      <c r="D20" s="16" t="str">
        <f t="shared" si="2"/>
        <v/>
      </c>
      <c r="E20" s="16" t="str">
        <f t="shared" si="3"/>
        <v/>
      </c>
      <c r="H20" s="14">
        <f t="shared" si="4"/>
        <v>0</v>
      </c>
      <c r="J20" s="55"/>
      <c r="K20" s="51" t="s">
        <v>88</v>
      </c>
      <c r="L20" s="63" t="s">
        <v>89</v>
      </c>
      <c r="M20" s="64"/>
      <c r="N20" s="52"/>
      <c r="O20" s="46"/>
      <c r="P20" s="46"/>
      <c r="Q20" s="46"/>
      <c r="R20" s="47"/>
      <c r="S20" s="48"/>
      <c r="T20" s="48"/>
      <c r="U20" s="48"/>
      <c r="V20" s="48"/>
      <c r="W20" s="48"/>
      <c r="X20" s="48"/>
      <c r="Y20" s="49"/>
      <c r="Z20" s="49"/>
      <c r="AA20" s="49"/>
      <c r="AB20" s="49"/>
      <c r="AC20" s="49"/>
      <c r="AD20" s="49"/>
      <c r="AE20" s="50"/>
    </row>
    <row r="21" spans="1:31" ht="49.9" customHeight="1" thickBot="1">
      <c r="A21" s="14" t="str">
        <f t="shared" si="0"/>
        <v/>
      </c>
      <c r="B21" s="15">
        <f t="shared" si="5"/>
        <v>33</v>
      </c>
      <c r="C21" s="16">
        <f t="shared" si="1"/>
        <v>33</v>
      </c>
      <c r="D21" s="16" t="str">
        <f t="shared" si="2"/>
        <v/>
      </c>
      <c r="E21" s="16" t="str">
        <f t="shared" si="3"/>
        <v/>
      </c>
      <c r="H21" s="14">
        <f t="shared" si="4"/>
        <v>0</v>
      </c>
      <c r="J21" s="55"/>
      <c r="K21" s="51" t="s">
        <v>90</v>
      </c>
      <c r="L21" s="65" t="s">
        <v>91</v>
      </c>
      <c r="M21" s="66"/>
      <c r="N21" s="52"/>
      <c r="O21" s="46"/>
      <c r="P21" s="46"/>
      <c r="Q21" s="46"/>
      <c r="R21" s="47"/>
      <c r="S21" s="48"/>
      <c r="T21" s="48"/>
      <c r="U21" s="48"/>
      <c r="V21" s="48"/>
      <c r="W21" s="48"/>
      <c r="X21" s="48"/>
      <c r="Y21" s="49"/>
      <c r="Z21" s="49"/>
      <c r="AA21" s="49"/>
      <c r="AB21" s="49"/>
      <c r="AC21" s="49"/>
      <c r="AD21" s="49"/>
      <c r="AE21" s="50"/>
    </row>
    <row r="22" spans="1:31" ht="24.75" customHeight="1" thickBot="1">
      <c r="J22" s="55"/>
      <c r="K22" s="67" t="s">
        <v>92</v>
      </c>
      <c r="L22" s="68"/>
      <c r="M22" s="69"/>
      <c r="N22" s="70">
        <f>SUM(O23:Q23)</f>
        <v>30</v>
      </c>
      <c r="O22" s="71"/>
      <c r="P22" s="71"/>
      <c r="Q22" s="72"/>
      <c r="R22" s="56"/>
      <c r="S22" s="56"/>
      <c r="T22" s="56"/>
      <c r="U22" s="56"/>
      <c r="V22" s="56"/>
      <c r="W22" s="56"/>
      <c r="X22" s="56"/>
      <c r="Y22" s="57"/>
      <c r="Z22" s="57"/>
      <c r="AA22" s="57"/>
      <c r="AB22" s="57"/>
      <c r="AC22" s="57"/>
      <c r="AD22" s="57"/>
      <c r="AE22" s="58"/>
    </row>
    <row r="23" spans="1:31" ht="24.75" customHeight="1" thickBot="1">
      <c r="J23" s="55"/>
      <c r="K23" s="73" t="s">
        <v>93</v>
      </c>
      <c r="L23" s="74"/>
      <c r="M23" s="75"/>
      <c r="N23" s="59"/>
      <c r="O23" s="46">
        <f>SUM(O8:O18)</f>
        <v>28</v>
      </c>
      <c r="P23" s="46">
        <v>0</v>
      </c>
      <c r="Q23" s="46">
        <f>SUM(Q8:Q21)</f>
        <v>2</v>
      </c>
      <c r="R23" s="60"/>
      <c r="S23" s="60"/>
      <c r="T23" s="60"/>
      <c r="U23" s="60"/>
      <c r="V23" s="60"/>
      <c r="W23" s="60"/>
      <c r="X23" s="60"/>
    </row>
    <row r="24" spans="1:31" ht="24.75" customHeight="1" thickBot="1">
      <c r="J24" s="55"/>
      <c r="K24" s="73" t="s">
        <v>94</v>
      </c>
      <c r="L24" s="74"/>
      <c r="M24" s="75"/>
      <c r="N24" s="61"/>
      <c r="O24" s="46"/>
      <c r="P24" s="46"/>
      <c r="Q24" s="46"/>
    </row>
    <row r="25" spans="1:31">
      <c r="N25" s="62"/>
      <c r="O25" s="62"/>
    </row>
  </sheetData>
  <mergeCells count="36">
    <mergeCell ref="AD4:AE4"/>
    <mergeCell ref="V5:W5"/>
    <mergeCell ref="Z5:AA5"/>
    <mergeCell ref="J6:J7"/>
    <mergeCell ref="K6:K7"/>
    <mergeCell ref="L6:M7"/>
    <mergeCell ref="N6:Q6"/>
    <mergeCell ref="R6:AE7"/>
    <mergeCell ref="J4:L5"/>
    <mergeCell ref="M4:O5"/>
    <mergeCell ref="P4:T5"/>
    <mergeCell ref="V4:W4"/>
    <mergeCell ref="Z4:AA4"/>
    <mergeCell ref="AB4:AC5"/>
    <mergeCell ref="J8:J10"/>
    <mergeCell ref="L8:M8"/>
    <mergeCell ref="L9:M9"/>
    <mergeCell ref="L10:M10"/>
    <mergeCell ref="J11:J13"/>
    <mergeCell ref="L11:M11"/>
    <mergeCell ref="L12:M12"/>
    <mergeCell ref="L13:M13"/>
    <mergeCell ref="K24:M24"/>
    <mergeCell ref="J14:J16"/>
    <mergeCell ref="L14:M14"/>
    <mergeCell ref="L15:M15"/>
    <mergeCell ref="L16:M16"/>
    <mergeCell ref="J17:J19"/>
    <mergeCell ref="L17:M17"/>
    <mergeCell ref="L18:M18"/>
    <mergeCell ref="L19:M19"/>
    <mergeCell ref="L20:M20"/>
    <mergeCell ref="L21:M21"/>
    <mergeCell ref="K22:M22"/>
    <mergeCell ref="N22:Q22"/>
    <mergeCell ref="K23:M23"/>
  </mergeCells>
  <printOptions horizontalCentered="1" verticalCentered="1" gridLinesSet="0"/>
  <pageMargins left="0.98425196850393704" right="0.78740157480314965" top="0" bottom="0" header="0.78740157480314965" footer="0.78740157480314965"/>
  <pageSetup paperSize="8" scale="34"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66"/>
  <sheetViews>
    <sheetView showGridLines="0" zoomScale="85" zoomScaleNormal="85" workbookViewId="0">
      <selection activeCell="U40" sqref="U40"/>
    </sheetView>
  </sheetViews>
  <sheetFormatPr defaultRowHeight="15"/>
  <cols>
    <col min="1" max="1" width="7.42578125" customWidth="1"/>
    <col min="4" max="4" width="10.28515625" bestFit="1" customWidth="1"/>
    <col min="10" max="10" width="13.28515625" customWidth="1"/>
  </cols>
  <sheetData>
    <row r="1" spans="2:21" ht="15.75" thickBot="1"/>
    <row r="2" spans="2:21" ht="25.9" customHeight="1" thickBot="1">
      <c r="B2" s="158"/>
      <c r="C2" s="159"/>
      <c r="D2" s="166" t="s">
        <v>2</v>
      </c>
      <c r="E2" s="167"/>
      <c r="F2" s="167"/>
      <c r="G2" s="167"/>
      <c r="H2" s="167"/>
      <c r="I2" s="167"/>
      <c r="J2" s="167"/>
      <c r="K2" s="167"/>
      <c r="L2" s="167"/>
      <c r="M2" s="167"/>
      <c r="N2" s="167"/>
      <c r="O2" s="167"/>
      <c r="P2" s="167"/>
      <c r="Q2" s="137" t="s">
        <v>0</v>
      </c>
      <c r="R2" s="138"/>
      <c r="S2" s="164"/>
      <c r="T2" s="164"/>
      <c r="U2" s="164"/>
    </row>
    <row r="3" spans="2:21" ht="25.9" customHeight="1" thickBot="1">
      <c r="B3" s="160"/>
      <c r="C3" s="161"/>
      <c r="D3" s="168"/>
      <c r="E3" s="169"/>
      <c r="F3" s="169"/>
      <c r="G3" s="169"/>
      <c r="H3" s="169"/>
      <c r="I3" s="169"/>
      <c r="J3" s="169"/>
      <c r="K3" s="169"/>
      <c r="L3" s="169"/>
      <c r="M3" s="169"/>
      <c r="N3" s="169"/>
      <c r="O3" s="169"/>
      <c r="P3" s="169"/>
      <c r="Q3" s="137" t="s">
        <v>1</v>
      </c>
      <c r="R3" s="138"/>
      <c r="S3" s="164"/>
      <c r="T3" s="164"/>
      <c r="U3" s="164"/>
    </row>
    <row r="4" spans="2:21" ht="25.9" customHeight="1" thickBot="1">
      <c r="B4" s="162"/>
      <c r="C4" s="163"/>
      <c r="D4" s="170"/>
      <c r="E4" s="171"/>
      <c r="F4" s="171"/>
      <c r="G4" s="171"/>
      <c r="H4" s="171"/>
      <c r="I4" s="171"/>
      <c r="J4" s="171"/>
      <c r="K4" s="171"/>
      <c r="L4" s="171"/>
      <c r="M4" s="171"/>
      <c r="N4" s="171"/>
      <c r="O4" s="171"/>
      <c r="P4" s="171"/>
      <c r="Q4" s="137" t="s">
        <v>40</v>
      </c>
      <c r="R4" s="138"/>
      <c r="S4" s="164"/>
      <c r="T4" s="164"/>
      <c r="U4" s="164"/>
    </row>
    <row r="5" spans="2:21" ht="23.45" customHeight="1">
      <c r="B5" s="172" t="s">
        <v>3</v>
      </c>
      <c r="C5" s="173"/>
      <c r="D5" s="174"/>
      <c r="E5" s="165"/>
      <c r="F5" s="165"/>
      <c r="G5" s="165"/>
      <c r="H5" s="165"/>
      <c r="I5" s="165"/>
      <c r="M5" s="139" t="s">
        <v>10</v>
      </c>
      <c r="N5" s="140"/>
      <c r="O5" s="141"/>
      <c r="P5" s="13">
        <f>SUM(Sayfa2!C11)</f>
        <v>8</v>
      </c>
      <c r="U5" s="3"/>
    </row>
    <row r="6" spans="2:21" ht="23.45" customHeight="1">
      <c r="B6" s="134" t="s">
        <v>4</v>
      </c>
      <c r="C6" s="135"/>
      <c r="D6" s="136"/>
      <c r="E6" s="157"/>
      <c r="F6" s="157"/>
      <c r="G6" s="157"/>
      <c r="H6" s="157"/>
      <c r="I6" s="157"/>
      <c r="M6" s="131" t="s">
        <v>16</v>
      </c>
      <c r="N6" s="132"/>
      <c r="O6" s="133"/>
      <c r="P6" s="11">
        <f>SUM(Sayfa2!C12)</f>
        <v>20</v>
      </c>
      <c r="U6" s="3"/>
    </row>
    <row r="7" spans="2:21" ht="23.45" customHeight="1">
      <c r="B7" s="134" t="s">
        <v>5</v>
      </c>
      <c r="C7" s="135"/>
      <c r="D7" s="136"/>
      <c r="E7" s="157"/>
      <c r="F7" s="157"/>
      <c r="G7" s="157"/>
      <c r="H7" s="157"/>
      <c r="I7" s="157"/>
      <c r="M7" s="131" t="s">
        <v>20</v>
      </c>
      <c r="N7" s="132"/>
      <c r="O7" s="133"/>
      <c r="P7" s="11">
        <f>SUM(Sayfa2!C13)</f>
        <v>22</v>
      </c>
      <c r="U7" s="3"/>
    </row>
    <row r="8" spans="2:21" ht="23.45" customHeight="1">
      <c r="B8" s="134" t="s">
        <v>7</v>
      </c>
      <c r="C8" s="135"/>
      <c r="D8" s="136"/>
      <c r="E8" s="157"/>
      <c r="F8" s="157"/>
      <c r="G8" s="157"/>
      <c r="H8" s="157"/>
      <c r="I8" s="157"/>
      <c r="M8" s="131" t="s">
        <v>31</v>
      </c>
      <c r="N8" s="132"/>
      <c r="O8" s="133"/>
      <c r="P8" s="11">
        <f>SUM(Sayfa2!C14)</f>
        <v>7</v>
      </c>
      <c r="U8" s="3"/>
    </row>
    <row r="9" spans="2:21" ht="23.45" customHeight="1">
      <c r="B9" s="134" t="s">
        <v>6</v>
      </c>
      <c r="C9" s="135"/>
      <c r="D9" s="136"/>
      <c r="E9" s="157"/>
      <c r="F9" s="157"/>
      <c r="G9" s="157"/>
      <c r="H9" s="157"/>
      <c r="I9" s="157"/>
      <c r="M9" s="131" t="s">
        <v>29</v>
      </c>
      <c r="N9" s="132"/>
      <c r="O9" s="133"/>
      <c r="P9" s="11">
        <f>SUM(Sayfa2!C15)</f>
        <v>10</v>
      </c>
      <c r="U9" s="3"/>
    </row>
    <row r="10" spans="2:21">
      <c r="B10" s="2"/>
      <c r="U10" s="3"/>
    </row>
    <row r="11" spans="2:21">
      <c r="B11" s="2"/>
      <c r="U11" s="3"/>
    </row>
    <row r="12" spans="2:21">
      <c r="B12" s="2"/>
      <c r="U12" s="3"/>
    </row>
    <row r="13" spans="2:21">
      <c r="B13" s="2"/>
      <c r="U13" s="3"/>
    </row>
    <row r="14" spans="2:21">
      <c r="B14" s="2"/>
      <c r="U14" s="3"/>
    </row>
    <row r="15" spans="2:21">
      <c r="B15" s="2"/>
      <c r="U15" s="3"/>
    </row>
    <row r="16" spans="2:21">
      <c r="B16" s="2"/>
      <c r="U16" s="3"/>
    </row>
    <row r="17" spans="2:21">
      <c r="B17" s="2"/>
      <c r="U17" s="3"/>
    </row>
    <row r="18" spans="2:21">
      <c r="B18" s="2"/>
      <c r="U18" s="3"/>
    </row>
    <row r="19" spans="2:21">
      <c r="B19" s="2"/>
      <c r="U19" s="3"/>
    </row>
    <row r="20" spans="2:21">
      <c r="B20" s="2"/>
      <c r="U20" s="3"/>
    </row>
    <row r="21" spans="2:21">
      <c r="B21" s="2"/>
      <c r="U21" s="3"/>
    </row>
    <row r="22" spans="2:21">
      <c r="B22" s="2"/>
      <c r="U22" s="3"/>
    </row>
    <row r="23" spans="2:21">
      <c r="B23" s="2"/>
      <c r="U23" s="3"/>
    </row>
    <row r="24" spans="2:21">
      <c r="B24" s="2"/>
      <c r="U24" s="3"/>
    </row>
    <row r="25" spans="2:21">
      <c r="B25" s="2"/>
      <c r="U25" s="3"/>
    </row>
    <row r="26" spans="2:21">
      <c r="B26" s="2"/>
      <c r="U26" s="3"/>
    </row>
    <row r="27" spans="2:21">
      <c r="B27" s="2"/>
      <c r="U27" s="3"/>
    </row>
    <row r="28" spans="2:21">
      <c r="B28" s="2"/>
      <c r="U28" s="3"/>
    </row>
    <row r="29" spans="2:21">
      <c r="B29" s="2"/>
      <c r="U29" s="3"/>
    </row>
    <row r="30" spans="2:21">
      <c r="B30" s="2"/>
      <c r="U30" s="3"/>
    </row>
    <row r="31" spans="2:21">
      <c r="B31" s="2"/>
      <c r="U31" s="3"/>
    </row>
    <row r="32" spans="2:21">
      <c r="B32" s="2"/>
      <c r="U32" s="3"/>
    </row>
    <row r="33" spans="2:21">
      <c r="B33" s="2"/>
      <c r="U33" s="3"/>
    </row>
    <row r="34" spans="2:21">
      <c r="B34" s="2"/>
      <c r="U34" s="3"/>
    </row>
    <row r="35" spans="2:21">
      <c r="B35" s="2"/>
      <c r="U35" s="3"/>
    </row>
    <row r="36" spans="2:21">
      <c r="B36" s="2"/>
      <c r="U36" s="3"/>
    </row>
    <row r="37" spans="2:21">
      <c r="B37" s="2"/>
      <c r="U37" s="3"/>
    </row>
    <row r="38" spans="2:21" ht="40.9" customHeight="1">
      <c r="B38" s="7" t="s">
        <v>9</v>
      </c>
      <c r="C38" s="147" t="s">
        <v>10</v>
      </c>
      <c r="D38" s="147"/>
      <c r="E38" s="147"/>
      <c r="F38" s="8"/>
      <c r="U38" s="3"/>
    </row>
    <row r="39" spans="2:21" ht="40.9" customHeight="1" thickBot="1">
      <c r="B39" s="155" t="s">
        <v>11</v>
      </c>
      <c r="C39" s="147"/>
      <c r="D39" s="147"/>
      <c r="E39" s="147"/>
      <c r="F39" s="147"/>
      <c r="G39" s="147"/>
      <c r="H39" s="147"/>
      <c r="I39" s="147"/>
      <c r="J39" s="147"/>
      <c r="K39" s="147"/>
      <c r="L39" s="147"/>
      <c r="M39" s="147"/>
      <c r="N39" s="147"/>
      <c r="O39" s="147"/>
      <c r="P39" s="147"/>
      <c r="Q39" s="147"/>
      <c r="R39" s="147"/>
      <c r="S39" s="147"/>
      <c r="T39" s="147"/>
      <c r="U39" s="156"/>
    </row>
    <row r="40" spans="2:21" ht="30.6" customHeight="1" thickBot="1">
      <c r="B40" s="145" t="s">
        <v>12</v>
      </c>
      <c r="C40" s="146"/>
      <c r="D40" s="146"/>
      <c r="E40" s="146"/>
      <c r="F40" s="146"/>
      <c r="G40" s="146"/>
      <c r="H40" s="146"/>
      <c r="I40" s="146"/>
      <c r="J40" s="146"/>
      <c r="K40" s="146"/>
      <c r="L40" s="146"/>
      <c r="M40" s="146"/>
      <c r="N40" s="146"/>
      <c r="O40" s="146"/>
      <c r="P40" s="146"/>
      <c r="Q40" s="146"/>
      <c r="R40" s="146"/>
      <c r="S40" s="146"/>
      <c r="T40" s="146"/>
      <c r="U40" s="10">
        <v>5</v>
      </c>
    </row>
    <row r="41" spans="2:21" ht="30.6" customHeight="1" thickBot="1">
      <c r="B41" s="145" t="s">
        <v>13</v>
      </c>
      <c r="C41" s="146"/>
      <c r="D41" s="146"/>
      <c r="E41" s="146"/>
      <c r="F41" s="146"/>
      <c r="G41" s="146"/>
      <c r="H41" s="146"/>
      <c r="I41" s="146"/>
      <c r="J41" s="146"/>
      <c r="K41" s="146"/>
      <c r="L41" s="146"/>
      <c r="M41" s="146"/>
      <c r="N41" s="146"/>
      <c r="O41" s="146"/>
      <c r="P41" s="146"/>
      <c r="Q41" s="146"/>
      <c r="R41" s="146"/>
      <c r="S41" s="146"/>
      <c r="T41" s="146"/>
      <c r="U41" s="10">
        <v>1</v>
      </c>
    </row>
    <row r="42" spans="2:21" ht="30.6" customHeight="1" thickBot="1">
      <c r="B42" s="145" t="s">
        <v>14</v>
      </c>
      <c r="C42" s="146"/>
      <c r="D42" s="146"/>
      <c r="E42" s="146"/>
      <c r="F42" s="146"/>
      <c r="G42" s="146"/>
      <c r="H42" s="146"/>
      <c r="I42" s="146"/>
      <c r="J42" s="146"/>
      <c r="K42" s="146"/>
      <c r="L42" s="146"/>
      <c r="M42" s="146"/>
      <c r="N42" s="146"/>
      <c r="O42" s="146"/>
      <c r="P42" s="146"/>
      <c r="Q42" s="146"/>
      <c r="R42" s="146"/>
      <c r="S42" s="146"/>
      <c r="T42" s="146"/>
      <c r="U42" s="10">
        <v>2</v>
      </c>
    </row>
    <row r="43" spans="2:21">
      <c r="B43" s="2"/>
      <c r="U43" s="1"/>
    </row>
    <row r="44" spans="2:21" ht="40.9" customHeight="1" thickBot="1">
      <c r="B44" s="7" t="s">
        <v>15</v>
      </c>
      <c r="C44" s="147" t="s">
        <v>16</v>
      </c>
      <c r="D44" s="147"/>
      <c r="E44" s="147"/>
      <c r="F44" s="8"/>
      <c r="U44" s="3"/>
    </row>
    <row r="45" spans="2:21" ht="30.6" customHeight="1" thickBot="1">
      <c r="B45" s="145" t="s">
        <v>17</v>
      </c>
      <c r="C45" s="146"/>
      <c r="D45" s="146"/>
      <c r="E45" s="146"/>
      <c r="F45" s="146"/>
      <c r="G45" s="146"/>
      <c r="H45" s="146"/>
      <c r="I45" s="146"/>
      <c r="J45" s="146"/>
      <c r="K45" s="146"/>
      <c r="L45" s="146"/>
      <c r="M45" s="146"/>
      <c r="N45" s="146"/>
      <c r="O45" s="146"/>
      <c r="P45" s="146"/>
      <c r="Q45" s="146"/>
      <c r="R45" s="146"/>
      <c r="S45" s="146"/>
      <c r="T45" s="146"/>
      <c r="U45" s="10">
        <v>5</v>
      </c>
    </row>
    <row r="46" spans="2:21" ht="30.6" customHeight="1" thickBot="1">
      <c r="B46" s="145" t="s">
        <v>18</v>
      </c>
      <c r="C46" s="146"/>
      <c r="D46" s="146"/>
      <c r="E46" s="146"/>
      <c r="F46" s="146"/>
      <c r="G46" s="146"/>
      <c r="H46" s="146"/>
      <c r="I46" s="146"/>
      <c r="J46" s="146"/>
      <c r="K46" s="146"/>
      <c r="L46" s="146"/>
      <c r="M46" s="146"/>
      <c r="N46" s="146"/>
      <c r="O46" s="146"/>
      <c r="P46" s="146"/>
      <c r="Q46" s="146"/>
      <c r="R46" s="146"/>
      <c r="S46" s="146"/>
      <c r="T46" s="146"/>
      <c r="U46" s="10">
        <v>10</v>
      </c>
    </row>
    <row r="47" spans="2:21" ht="30.6" customHeight="1" thickBot="1">
      <c r="B47" s="145" t="s">
        <v>41</v>
      </c>
      <c r="C47" s="146"/>
      <c r="D47" s="146"/>
      <c r="E47" s="146"/>
      <c r="F47" s="146"/>
      <c r="G47" s="146"/>
      <c r="H47" s="146"/>
      <c r="I47" s="146"/>
      <c r="J47" s="146"/>
      <c r="K47" s="146"/>
      <c r="L47" s="146"/>
      <c r="M47" s="146"/>
      <c r="N47" s="146"/>
      <c r="O47" s="146"/>
      <c r="P47" s="146"/>
      <c r="Q47" s="146"/>
      <c r="R47" s="146"/>
      <c r="S47" s="146"/>
      <c r="T47" s="146"/>
      <c r="U47" s="10">
        <v>5</v>
      </c>
    </row>
    <row r="48" spans="2:21">
      <c r="B48" s="2"/>
      <c r="U48" s="3"/>
    </row>
    <row r="49" spans="1:21" ht="40.9" customHeight="1" thickBot="1">
      <c r="B49" s="7" t="s">
        <v>19</v>
      </c>
      <c r="C49" s="147" t="s">
        <v>20</v>
      </c>
      <c r="D49" s="147"/>
      <c r="E49" s="147"/>
      <c r="F49" s="8"/>
      <c r="U49" s="3"/>
    </row>
    <row r="50" spans="1:21" ht="47.45" customHeight="1" thickBot="1">
      <c r="A50" t="s">
        <v>21</v>
      </c>
      <c r="B50" s="145" t="s">
        <v>42</v>
      </c>
      <c r="C50" s="146"/>
      <c r="D50" s="146"/>
      <c r="E50" s="146"/>
      <c r="F50" s="146"/>
      <c r="G50" s="146"/>
      <c r="H50" s="146"/>
      <c r="I50" s="146"/>
      <c r="J50" s="146"/>
      <c r="K50" s="146"/>
      <c r="L50" s="146"/>
      <c r="M50" s="146"/>
      <c r="N50" s="146"/>
      <c r="O50" s="146"/>
      <c r="P50" s="146"/>
      <c r="Q50" s="146"/>
      <c r="R50" s="146"/>
      <c r="S50" s="146"/>
      <c r="T50" s="146"/>
      <c r="U50" s="10">
        <v>10</v>
      </c>
    </row>
    <row r="51" spans="1:21" ht="45.6" customHeight="1" thickBot="1">
      <c r="B51" s="145" t="s">
        <v>22</v>
      </c>
      <c r="C51" s="146"/>
      <c r="D51" s="146"/>
      <c r="E51" s="146"/>
      <c r="F51" s="146"/>
      <c r="G51" s="146"/>
      <c r="H51" s="146"/>
      <c r="I51" s="146"/>
      <c r="J51" s="146"/>
      <c r="K51" s="146"/>
      <c r="L51" s="146"/>
      <c r="M51" s="146"/>
      <c r="N51" s="146"/>
      <c r="O51" s="146"/>
      <c r="P51" s="146"/>
      <c r="Q51" s="146"/>
      <c r="R51" s="146"/>
      <c r="S51" s="146"/>
      <c r="T51" s="146"/>
      <c r="U51" s="10">
        <v>10</v>
      </c>
    </row>
    <row r="52" spans="1:21" ht="42" customHeight="1" thickBot="1">
      <c r="B52" s="145" t="s">
        <v>23</v>
      </c>
      <c r="C52" s="146"/>
      <c r="D52" s="146"/>
      <c r="E52" s="146"/>
      <c r="F52" s="146"/>
      <c r="G52" s="146"/>
      <c r="H52" s="146"/>
      <c r="I52" s="146"/>
      <c r="J52" s="146"/>
      <c r="K52" s="146"/>
      <c r="L52" s="146"/>
      <c r="M52" s="146"/>
      <c r="N52" s="146"/>
      <c r="O52" s="146"/>
      <c r="P52" s="146"/>
      <c r="Q52" s="146"/>
      <c r="R52" s="146"/>
      <c r="S52" s="146"/>
      <c r="T52" s="146"/>
      <c r="U52" s="10">
        <v>2</v>
      </c>
    </row>
    <row r="53" spans="1:21">
      <c r="B53" s="2"/>
      <c r="U53" s="3"/>
    </row>
    <row r="54" spans="1:21" ht="40.9" customHeight="1" thickBot="1">
      <c r="B54" s="7" t="s">
        <v>24</v>
      </c>
      <c r="C54" s="147" t="s">
        <v>25</v>
      </c>
      <c r="D54" s="147"/>
      <c r="E54" s="147"/>
      <c r="F54" s="8"/>
      <c r="U54" s="3"/>
    </row>
    <row r="55" spans="1:21" ht="30.6" customHeight="1" thickBot="1">
      <c r="B55" s="145" t="s">
        <v>26</v>
      </c>
      <c r="C55" s="146"/>
      <c r="D55" s="146"/>
      <c r="E55" s="146"/>
      <c r="F55" s="146"/>
      <c r="G55" s="146"/>
      <c r="H55" s="146"/>
      <c r="I55" s="146"/>
      <c r="J55" s="146"/>
      <c r="K55" s="146"/>
      <c r="L55" s="146"/>
      <c r="M55" s="146"/>
      <c r="N55" s="146"/>
      <c r="O55" s="146"/>
      <c r="P55" s="146"/>
      <c r="Q55" s="146"/>
      <c r="R55" s="146"/>
      <c r="S55" s="146"/>
      <c r="T55" s="146"/>
      <c r="U55" s="10">
        <v>2</v>
      </c>
    </row>
    <row r="56" spans="1:21" ht="30.6" customHeight="1" thickBot="1">
      <c r="B56" s="145" t="s">
        <v>27</v>
      </c>
      <c r="C56" s="146"/>
      <c r="D56" s="146"/>
      <c r="E56" s="146"/>
      <c r="F56" s="146"/>
      <c r="G56" s="146"/>
      <c r="H56" s="146"/>
      <c r="I56" s="146"/>
      <c r="J56" s="146"/>
      <c r="K56" s="146"/>
      <c r="L56" s="146"/>
      <c r="M56" s="146"/>
      <c r="N56" s="146"/>
      <c r="O56" s="146"/>
      <c r="P56" s="146"/>
      <c r="Q56" s="146"/>
      <c r="R56" s="146"/>
      <c r="S56" s="146"/>
      <c r="T56" s="146"/>
      <c r="U56" s="10">
        <v>5</v>
      </c>
    </row>
    <row r="57" spans="1:21" ht="30.6" customHeight="1" thickBot="1">
      <c r="B57" s="148" t="s">
        <v>43</v>
      </c>
      <c r="C57" s="149"/>
      <c r="D57" s="149"/>
      <c r="E57" s="149"/>
      <c r="F57" s="149"/>
      <c r="G57" s="149"/>
      <c r="H57" s="149"/>
      <c r="I57" s="149"/>
      <c r="J57" s="149"/>
      <c r="K57" s="149"/>
      <c r="L57" s="149"/>
      <c r="M57" s="149"/>
      <c r="N57" s="149"/>
      <c r="O57" s="149"/>
      <c r="P57" s="149"/>
      <c r="Q57" s="149"/>
      <c r="R57" s="149"/>
      <c r="S57" s="149"/>
      <c r="T57" s="149"/>
      <c r="U57" s="10">
        <v>0</v>
      </c>
    </row>
    <row r="58" spans="1:21" ht="40.9" customHeight="1" thickBot="1">
      <c r="B58" s="7" t="s">
        <v>28</v>
      </c>
      <c r="C58" s="147" t="s">
        <v>29</v>
      </c>
      <c r="D58" s="147"/>
      <c r="E58" s="147"/>
      <c r="F58" s="8"/>
      <c r="U58" s="3"/>
    </row>
    <row r="59" spans="1:21" ht="30.6" customHeight="1" thickBot="1">
      <c r="B59" s="145" t="s">
        <v>44</v>
      </c>
      <c r="C59" s="146"/>
      <c r="D59" s="146"/>
      <c r="E59" s="146"/>
      <c r="F59" s="146"/>
      <c r="G59" s="146"/>
      <c r="H59" s="146"/>
      <c r="I59" s="146"/>
      <c r="J59" s="146"/>
      <c r="K59" s="146"/>
      <c r="L59" s="146"/>
      <c r="M59" s="146"/>
      <c r="N59" s="146"/>
      <c r="O59" s="146"/>
      <c r="P59" s="146"/>
      <c r="Q59" s="146"/>
      <c r="R59" s="146"/>
      <c r="S59" s="146"/>
      <c r="T59" s="146"/>
      <c r="U59" s="10">
        <v>5</v>
      </c>
    </row>
    <row r="60" spans="1:21" ht="30.6" customHeight="1" thickBot="1">
      <c r="B60" s="145" t="s">
        <v>30</v>
      </c>
      <c r="C60" s="146"/>
      <c r="D60" s="146"/>
      <c r="E60" s="146"/>
      <c r="F60" s="146"/>
      <c r="G60" s="146"/>
      <c r="H60" s="146"/>
      <c r="I60" s="146"/>
      <c r="J60" s="146"/>
      <c r="K60" s="146"/>
      <c r="L60" s="146"/>
      <c r="M60" s="146"/>
      <c r="N60" s="146"/>
      <c r="O60" s="146"/>
      <c r="P60" s="146"/>
      <c r="Q60" s="146"/>
      <c r="R60" s="146"/>
      <c r="S60" s="146"/>
      <c r="T60" s="146"/>
      <c r="U60" s="10">
        <v>5</v>
      </c>
    </row>
    <row r="61" spans="1:21">
      <c r="B61" s="2"/>
      <c r="U61" s="3"/>
    </row>
    <row r="62" spans="1:21">
      <c r="B62" s="2"/>
      <c r="U62" s="3"/>
    </row>
    <row r="63" spans="1:21" ht="15.75" thickBot="1">
      <c r="B63" s="4"/>
      <c r="C63" s="5"/>
      <c r="D63" s="5"/>
      <c r="E63" s="5"/>
      <c r="F63" s="5"/>
      <c r="G63" s="5"/>
      <c r="H63" s="5"/>
      <c r="I63" s="5"/>
      <c r="J63" s="5"/>
      <c r="K63" s="5"/>
      <c r="L63" s="5"/>
      <c r="M63" s="5"/>
      <c r="N63" s="5"/>
      <c r="O63" s="5"/>
      <c r="P63" s="5"/>
      <c r="Q63" s="5"/>
      <c r="R63" s="5"/>
      <c r="S63" s="5"/>
      <c r="T63" s="5"/>
      <c r="U63" s="6"/>
    </row>
    <row r="64" spans="1:21" ht="34.15" customHeight="1" thickBot="1">
      <c r="B64" s="151" t="s">
        <v>36</v>
      </c>
      <c r="C64" s="151"/>
      <c r="D64" s="151"/>
      <c r="E64" s="151"/>
      <c r="F64" s="151"/>
      <c r="G64" s="151" t="s">
        <v>37</v>
      </c>
      <c r="H64" s="151"/>
      <c r="I64" s="151"/>
      <c r="J64" s="151"/>
      <c r="K64" s="151"/>
      <c r="L64" s="151" t="s">
        <v>38</v>
      </c>
      <c r="M64" s="151"/>
      <c r="N64" s="151"/>
      <c r="O64" s="151"/>
      <c r="P64" s="151"/>
      <c r="Q64" s="152" t="s">
        <v>39</v>
      </c>
      <c r="R64" s="153"/>
      <c r="S64" s="153"/>
      <c r="T64" s="153"/>
      <c r="U64" s="154"/>
    </row>
    <row r="65" spans="2:21" ht="52.9" customHeight="1" thickBot="1">
      <c r="B65" s="150"/>
      <c r="C65" s="150"/>
      <c r="D65" s="150"/>
      <c r="E65" s="150"/>
      <c r="F65" s="150"/>
      <c r="G65" s="150"/>
      <c r="H65" s="150"/>
      <c r="I65" s="150"/>
      <c r="J65" s="150"/>
      <c r="K65" s="150"/>
      <c r="L65" s="150"/>
      <c r="M65" s="150"/>
      <c r="N65" s="150"/>
      <c r="O65" s="150"/>
      <c r="P65" s="150"/>
      <c r="Q65" s="142"/>
      <c r="R65" s="143"/>
      <c r="S65" s="143"/>
      <c r="T65" s="143"/>
      <c r="U65" s="144"/>
    </row>
    <row r="66" spans="2:21">
      <c r="B66" t="s">
        <v>45</v>
      </c>
      <c r="C66" t="s">
        <v>46</v>
      </c>
      <c r="D66" s="12">
        <v>44511</v>
      </c>
    </row>
  </sheetData>
  <mergeCells count="52">
    <mergeCell ref="C38:E38"/>
    <mergeCell ref="B39:U39"/>
    <mergeCell ref="H8:I8"/>
    <mergeCell ref="E9:I9"/>
    <mergeCell ref="B2:C4"/>
    <mergeCell ref="S2:U2"/>
    <mergeCell ref="S3:U3"/>
    <mergeCell ref="S4:U4"/>
    <mergeCell ref="B9:D9"/>
    <mergeCell ref="E5:I5"/>
    <mergeCell ref="E6:I6"/>
    <mergeCell ref="E7:I7"/>
    <mergeCell ref="E8:G8"/>
    <mergeCell ref="D2:P4"/>
    <mergeCell ref="B5:D5"/>
    <mergeCell ref="B6:D6"/>
    <mergeCell ref="Q64:U64"/>
    <mergeCell ref="C49:E49"/>
    <mergeCell ref="C54:E54"/>
    <mergeCell ref="B55:T55"/>
    <mergeCell ref="C44:E44"/>
    <mergeCell ref="G65:K65"/>
    <mergeCell ref="L65:P65"/>
    <mergeCell ref="B64:F64"/>
    <mergeCell ref="G64:K64"/>
    <mergeCell ref="L64:P64"/>
    <mergeCell ref="Q65:U65"/>
    <mergeCell ref="B40:T40"/>
    <mergeCell ref="B41:T41"/>
    <mergeCell ref="B42:T42"/>
    <mergeCell ref="B45:T45"/>
    <mergeCell ref="B46:T46"/>
    <mergeCell ref="B47:T47"/>
    <mergeCell ref="B50:T50"/>
    <mergeCell ref="B51:T51"/>
    <mergeCell ref="B52:T52"/>
    <mergeCell ref="C58:E58"/>
    <mergeCell ref="B56:T56"/>
    <mergeCell ref="B57:T57"/>
    <mergeCell ref="B59:T59"/>
    <mergeCell ref="B60:T60"/>
    <mergeCell ref="B65:F65"/>
    <mergeCell ref="M9:O9"/>
    <mergeCell ref="B7:D7"/>
    <mergeCell ref="B8:D8"/>
    <mergeCell ref="Q2:R2"/>
    <mergeCell ref="Q3:R3"/>
    <mergeCell ref="Q4:R4"/>
    <mergeCell ref="M5:O5"/>
    <mergeCell ref="M6:O6"/>
    <mergeCell ref="M7:O7"/>
    <mergeCell ref="M8:O8"/>
  </mergeCells>
  <pageMargins left="0.7" right="0.7" top="0.75" bottom="0.75" header="0.3" footer="0.3"/>
  <pageSetup paperSize="9" scale="4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P15"/>
  <sheetViews>
    <sheetView workbookViewId="0">
      <selection activeCell="C31" sqref="C31"/>
    </sheetView>
  </sheetViews>
  <sheetFormatPr defaultRowHeight="15"/>
  <cols>
    <col min="2" max="2" width="21" customWidth="1"/>
    <col min="3" max="3" width="10.28515625" customWidth="1"/>
    <col min="13" max="13" width="10.140625" customWidth="1"/>
  </cols>
  <sheetData>
    <row r="4" spans="2:16">
      <c r="C4" s="175" t="s">
        <v>8</v>
      </c>
      <c r="D4" s="175"/>
      <c r="F4" s="176" t="s">
        <v>32</v>
      </c>
      <c r="G4" s="176"/>
      <c r="I4" s="177" t="s">
        <v>33</v>
      </c>
      <c r="J4" s="177"/>
      <c r="L4" s="178" t="s">
        <v>34</v>
      </c>
      <c r="M4" s="178"/>
      <c r="O4" s="179" t="s">
        <v>35</v>
      </c>
      <c r="P4" s="179"/>
    </row>
    <row r="5" spans="2:16">
      <c r="C5" s="161" t="s">
        <v>10</v>
      </c>
      <c r="D5" s="161"/>
      <c r="F5" s="161" t="s">
        <v>16</v>
      </c>
      <c r="G5" s="161"/>
      <c r="I5" s="161" t="s">
        <v>20</v>
      </c>
      <c r="J5" s="161"/>
      <c r="K5" s="9"/>
      <c r="L5" s="161" t="s">
        <v>31</v>
      </c>
      <c r="M5" s="161"/>
      <c r="O5" s="161" t="s">
        <v>29</v>
      </c>
      <c r="P5" s="161"/>
    </row>
    <row r="7" spans="2:16">
      <c r="C7">
        <v>1</v>
      </c>
      <c r="D7">
        <f>Sayfa1!U40</f>
        <v>5</v>
      </c>
      <c r="F7">
        <v>1</v>
      </c>
      <c r="G7">
        <f>Sayfa1!U45</f>
        <v>5</v>
      </c>
      <c r="I7">
        <v>1</v>
      </c>
      <c r="J7">
        <f>Sayfa1!U50</f>
        <v>10</v>
      </c>
      <c r="L7">
        <v>1</v>
      </c>
      <c r="M7">
        <f>Sayfa1!U55</f>
        <v>2</v>
      </c>
      <c r="O7">
        <v>1</v>
      </c>
      <c r="P7">
        <f>Sayfa1!U59</f>
        <v>5</v>
      </c>
    </row>
    <row r="8" spans="2:16">
      <c r="C8">
        <v>2</v>
      </c>
      <c r="D8">
        <f>Sayfa1!U41</f>
        <v>1</v>
      </c>
      <c r="F8">
        <v>2</v>
      </c>
      <c r="G8">
        <f>Sayfa1!U46</f>
        <v>10</v>
      </c>
      <c r="I8">
        <v>2</v>
      </c>
      <c r="J8">
        <f>Sayfa1!U51</f>
        <v>10</v>
      </c>
      <c r="L8">
        <v>2</v>
      </c>
      <c r="M8">
        <f>Sayfa1!U56</f>
        <v>5</v>
      </c>
      <c r="O8">
        <v>2</v>
      </c>
      <c r="P8">
        <f>Sayfa1!U60</f>
        <v>5</v>
      </c>
    </row>
    <row r="9" spans="2:16">
      <c r="C9">
        <v>3</v>
      </c>
      <c r="D9">
        <f>Sayfa1!U42</f>
        <v>2</v>
      </c>
      <c r="F9">
        <v>3</v>
      </c>
      <c r="G9">
        <f>Sayfa1!U47</f>
        <v>5</v>
      </c>
      <c r="I9">
        <v>3</v>
      </c>
      <c r="J9">
        <f>Sayfa1!U52</f>
        <v>2</v>
      </c>
      <c r="L9">
        <v>3</v>
      </c>
      <c r="M9">
        <f>Sayfa1!U57</f>
        <v>0</v>
      </c>
      <c r="O9">
        <v>3</v>
      </c>
    </row>
    <row r="11" spans="2:16">
      <c r="B11" t="s">
        <v>10</v>
      </c>
      <c r="C11">
        <f>SUM(D7:D9)</f>
        <v>8</v>
      </c>
    </row>
    <row r="12" spans="2:16">
      <c r="B12" t="s">
        <v>16</v>
      </c>
      <c r="C12">
        <f>SUM(G7:G9)</f>
        <v>20</v>
      </c>
    </row>
    <row r="13" spans="2:16">
      <c r="B13" t="s">
        <v>20</v>
      </c>
      <c r="C13">
        <f>SUM(J7:J9)</f>
        <v>22</v>
      </c>
    </row>
    <row r="14" spans="2:16">
      <c r="B14" t="s">
        <v>31</v>
      </c>
      <c r="C14">
        <f>SUM(M7:M9)</f>
        <v>7</v>
      </c>
    </row>
    <row r="15" spans="2:16">
      <c r="B15" t="s">
        <v>29</v>
      </c>
      <c r="C15">
        <f>SUM(P7:P9)</f>
        <v>10</v>
      </c>
    </row>
  </sheetData>
  <mergeCells count="10">
    <mergeCell ref="C5:D5"/>
    <mergeCell ref="F5:G5"/>
    <mergeCell ref="I5:J5"/>
    <mergeCell ref="O5:P5"/>
    <mergeCell ref="L5:M5"/>
    <mergeCell ref="C4:D4"/>
    <mergeCell ref="F4:G4"/>
    <mergeCell ref="I4:J4"/>
    <mergeCell ref="L4:M4"/>
    <mergeCell ref="O4:P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3</vt:i4>
      </vt:variant>
      <vt:variant>
        <vt:lpstr>Adlandırılmış Aralıklar</vt:lpstr>
      </vt:variant>
      <vt:variant>
        <vt:i4>2</vt:i4>
      </vt:variant>
    </vt:vector>
  </HeadingPairs>
  <TitlesOfParts>
    <vt:vector size="5" baseType="lpstr">
      <vt:lpstr>PR1</vt:lpstr>
      <vt:lpstr>Sayfa1</vt:lpstr>
      <vt:lpstr>Sayfa2</vt:lpstr>
      <vt:lpstr>'PR1'!Yazdırma_Alanı</vt:lpstr>
      <vt:lpstr>'PR1'!Yazdırma_Başlıkları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Halit Gocuklu</dc:creator>
  <cp:lastModifiedBy>560</cp:lastModifiedBy>
  <cp:lastPrinted>2015-10-26T06:48:14Z</cp:lastPrinted>
  <dcterms:created xsi:type="dcterms:W3CDTF">2015-09-14T10:28:22Z</dcterms:created>
  <dcterms:modified xsi:type="dcterms:W3CDTF">2023-09-18T09:28:08Z</dcterms:modified>
</cp:coreProperties>
</file>